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업무99999999999999999\"/>
    </mc:Choice>
  </mc:AlternateContent>
  <bookViews>
    <workbookView xWindow="0" yWindow="0" windowWidth="28800" windowHeight="11988"/>
  </bookViews>
  <sheets>
    <sheet name="사회적기업" sheetId="1" r:id="rId1"/>
  </sheets>
  <externalReferences>
    <externalReference r:id="rId2"/>
  </externalReferences>
  <definedNames>
    <definedName name="_xlnm._FilterDatabase" localSheetId="0" hidden="1">사회적기업!$A$2:$N$1406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F6" i="1" s="1"/>
  <c r="H7" i="1"/>
  <c r="F7" i="1" s="1"/>
  <c r="H8" i="1"/>
  <c r="F8" i="1" s="1"/>
  <c r="H9" i="1"/>
  <c r="F9" i="1" s="1"/>
  <c r="H10" i="1"/>
  <c r="H11" i="1"/>
  <c r="F11" i="1" s="1"/>
  <c r="H13" i="1"/>
  <c r="F13" i="1" s="1"/>
  <c r="H14" i="1"/>
  <c r="F14" i="1" s="1"/>
  <c r="H15" i="1"/>
  <c r="F15" i="1" s="1"/>
  <c r="H16" i="1"/>
  <c r="F16" i="1" s="1"/>
  <c r="H17" i="1"/>
  <c r="F17" i="1" s="1"/>
  <c r="H18" i="1"/>
  <c r="H19" i="1"/>
  <c r="F19" i="1" s="1"/>
  <c r="H20" i="1"/>
  <c r="F20" i="1" s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F28" i="1" s="1"/>
  <c r="H29" i="1"/>
  <c r="F29" i="1" s="1"/>
  <c r="H30" i="1"/>
  <c r="F30" i="1" s="1"/>
  <c r="H31" i="1"/>
  <c r="F31" i="1" s="1"/>
  <c r="H32" i="1"/>
  <c r="F32" i="1" s="1"/>
  <c r="H34" i="1"/>
  <c r="F34" i="1" s="1"/>
  <c r="H35" i="1"/>
  <c r="F35" i="1" s="1"/>
  <c r="H36" i="1"/>
  <c r="F36" i="1" s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H44" i="1"/>
  <c r="F44" i="1" s="1"/>
  <c r="H46" i="1"/>
  <c r="F46" i="1" s="1"/>
  <c r="H47" i="1"/>
  <c r="F47" i="1" s="1"/>
  <c r="H48" i="1"/>
  <c r="F48" i="1" s="1"/>
  <c r="H49" i="1"/>
  <c r="F49" i="1" s="1"/>
  <c r="H50" i="1"/>
  <c r="F50" i="1" s="1"/>
  <c r="H51" i="1"/>
  <c r="F51" i="1" s="1"/>
  <c r="H52" i="1"/>
  <c r="F52" i="1" s="1"/>
  <c r="H53" i="1"/>
  <c r="F53" i="1" s="1"/>
  <c r="H54" i="1"/>
  <c r="F54" i="1" s="1"/>
  <c r="H55" i="1"/>
  <c r="F55" i="1" s="1"/>
  <c r="H56" i="1"/>
  <c r="F56" i="1" s="1"/>
  <c r="H57" i="1"/>
  <c r="F57" i="1" s="1"/>
  <c r="H58" i="1"/>
  <c r="F58" i="1" s="1"/>
  <c r="H59" i="1"/>
  <c r="F59" i="1" s="1"/>
  <c r="H60" i="1"/>
  <c r="F60" i="1" s="1"/>
  <c r="H61" i="1"/>
  <c r="F61" i="1" s="1"/>
  <c r="H62" i="1"/>
  <c r="F62" i="1" s="1"/>
  <c r="H63" i="1"/>
  <c r="F63" i="1" s="1"/>
  <c r="H64" i="1"/>
  <c r="F64" i="1" s="1"/>
  <c r="H65" i="1"/>
  <c r="F65" i="1" s="1"/>
  <c r="H66" i="1"/>
  <c r="F66" i="1" s="1"/>
  <c r="H67" i="1"/>
  <c r="F67" i="1" s="1"/>
  <c r="H68" i="1"/>
  <c r="F68" i="1" s="1"/>
  <c r="H69" i="1"/>
  <c r="F69" i="1" s="1"/>
  <c r="H70" i="1"/>
  <c r="F70" i="1" s="1"/>
  <c r="H71" i="1"/>
  <c r="F71" i="1" s="1"/>
  <c r="H72" i="1"/>
  <c r="F72" i="1" s="1"/>
  <c r="H73" i="1"/>
  <c r="F73" i="1" s="1"/>
  <c r="H74" i="1"/>
  <c r="F74" i="1" s="1"/>
  <c r="H75" i="1"/>
  <c r="F75" i="1" s="1"/>
  <c r="H76" i="1"/>
  <c r="F76" i="1" s="1"/>
  <c r="H77" i="1"/>
  <c r="F77" i="1" s="1"/>
  <c r="H78" i="1"/>
  <c r="F78" i="1" s="1"/>
  <c r="H79" i="1"/>
  <c r="F79" i="1" s="1"/>
  <c r="H80" i="1"/>
  <c r="F80" i="1" s="1"/>
  <c r="H81" i="1"/>
  <c r="F81" i="1" s="1"/>
  <c r="H82" i="1"/>
  <c r="F82" i="1" s="1"/>
  <c r="H84" i="1"/>
  <c r="F84" i="1" s="1"/>
  <c r="H85" i="1"/>
  <c r="F85" i="1" s="1"/>
  <c r="H86" i="1"/>
  <c r="F86" i="1" s="1"/>
  <c r="H87" i="1"/>
  <c r="F87" i="1" s="1"/>
  <c r="H88" i="1"/>
  <c r="F88" i="1" s="1"/>
  <c r="H89" i="1"/>
  <c r="F89" i="1" s="1"/>
  <c r="H90" i="1"/>
  <c r="F90" i="1" s="1"/>
  <c r="H91" i="1"/>
  <c r="F91" i="1" s="1"/>
  <c r="H92" i="1"/>
  <c r="F92" i="1" s="1"/>
  <c r="H93" i="1"/>
  <c r="F93" i="1" s="1"/>
  <c r="H94" i="1"/>
  <c r="F94" i="1" s="1"/>
  <c r="H95" i="1"/>
  <c r="F95" i="1" s="1"/>
  <c r="H96" i="1"/>
  <c r="F96" i="1" s="1"/>
  <c r="H97" i="1"/>
  <c r="F97" i="1" s="1"/>
  <c r="H98" i="1"/>
  <c r="F98" i="1" s="1"/>
  <c r="H99" i="1"/>
  <c r="F99" i="1" s="1"/>
  <c r="H100" i="1"/>
  <c r="F100" i="1" s="1"/>
  <c r="H101" i="1"/>
  <c r="F101" i="1" s="1"/>
  <c r="H102" i="1"/>
  <c r="F102" i="1" s="1"/>
  <c r="H103" i="1"/>
  <c r="F103" i="1" s="1"/>
  <c r="H104" i="1"/>
  <c r="F104" i="1" s="1"/>
  <c r="H105" i="1"/>
  <c r="F105" i="1" s="1"/>
  <c r="H106" i="1"/>
  <c r="F106" i="1" s="1"/>
  <c r="H107" i="1"/>
  <c r="F107" i="1" s="1"/>
  <c r="H108" i="1"/>
  <c r="F108" i="1" s="1"/>
  <c r="H109" i="1"/>
  <c r="F109" i="1" s="1"/>
  <c r="H110" i="1"/>
  <c r="F110" i="1" s="1"/>
  <c r="H111" i="1"/>
  <c r="F111" i="1" s="1"/>
  <c r="H112" i="1"/>
  <c r="F112" i="1" s="1"/>
  <c r="H113" i="1"/>
  <c r="F113" i="1" s="1"/>
  <c r="H114" i="1"/>
  <c r="F114" i="1" s="1"/>
  <c r="H115" i="1"/>
  <c r="F115" i="1" s="1"/>
  <c r="H116" i="1"/>
  <c r="F116" i="1" s="1"/>
  <c r="H117" i="1"/>
  <c r="F117" i="1" s="1"/>
  <c r="H118" i="1"/>
  <c r="F118" i="1" s="1"/>
  <c r="H119" i="1"/>
  <c r="F119" i="1" s="1"/>
  <c r="H120" i="1"/>
  <c r="F120" i="1" s="1"/>
  <c r="H121" i="1"/>
  <c r="F121" i="1" s="1"/>
  <c r="H122" i="1"/>
  <c r="F122" i="1" s="1"/>
  <c r="H123" i="1"/>
  <c r="F123" i="1" s="1"/>
  <c r="H124" i="1"/>
  <c r="F124" i="1" s="1"/>
  <c r="H125" i="1"/>
  <c r="F125" i="1" s="1"/>
  <c r="H126" i="1"/>
  <c r="F126" i="1" s="1"/>
  <c r="H127" i="1"/>
  <c r="F127" i="1" s="1"/>
  <c r="H128" i="1"/>
  <c r="F128" i="1" s="1"/>
  <c r="H129" i="1"/>
  <c r="F129" i="1" s="1"/>
  <c r="H130" i="1"/>
  <c r="F130" i="1" s="1"/>
  <c r="H131" i="1"/>
  <c r="F131" i="1" s="1"/>
  <c r="H132" i="1"/>
  <c r="F132" i="1" s="1"/>
  <c r="H133" i="1"/>
  <c r="F133" i="1" s="1"/>
  <c r="H134" i="1"/>
  <c r="F134" i="1" s="1"/>
  <c r="H135" i="1"/>
  <c r="F135" i="1" s="1"/>
  <c r="H136" i="1"/>
  <c r="F136" i="1" s="1"/>
  <c r="H137" i="1"/>
  <c r="F137" i="1" s="1"/>
  <c r="H138" i="1"/>
  <c r="F138" i="1" s="1"/>
  <c r="H139" i="1"/>
  <c r="F139" i="1" s="1"/>
  <c r="H140" i="1"/>
  <c r="F140" i="1" s="1"/>
  <c r="H141" i="1"/>
  <c r="F141" i="1" s="1"/>
  <c r="H142" i="1"/>
  <c r="F142" i="1" s="1"/>
  <c r="H143" i="1"/>
  <c r="F143" i="1" s="1"/>
  <c r="H144" i="1"/>
  <c r="F144" i="1" s="1"/>
  <c r="H145" i="1"/>
  <c r="F145" i="1" s="1"/>
  <c r="H146" i="1"/>
  <c r="F146" i="1" s="1"/>
  <c r="H147" i="1"/>
  <c r="F147" i="1" s="1"/>
  <c r="H148" i="1"/>
  <c r="F148" i="1" s="1"/>
  <c r="H149" i="1"/>
  <c r="F149" i="1" s="1"/>
  <c r="H150" i="1"/>
  <c r="F150" i="1" s="1"/>
  <c r="H151" i="1"/>
  <c r="F151" i="1" s="1"/>
  <c r="H152" i="1"/>
  <c r="F152" i="1" s="1"/>
  <c r="H154" i="1"/>
  <c r="F154" i="1" s="1"/>
  <c r="H155" i="1"/>
  <c r="F155" i="1" s="1"/>
  <c r="H156" i="1"/>
  <c r="F156" i="1" s="1"/>
  <c r="H157" i="1"/>
  <c r="F157" i="1" s="1"/>
  <c r="H158" i="1"/>
  <c r="F158" i="1" s="1"/>
  <c r="H159" i="1"/>
  <c r="F159" i="1" s="1"/>
  <c r="H160" i="1"/>
  <c r="F160" i="1" s="1"/>
  <c r="H161" i="1"/>
  <c r="F161" i="1" s="1"/>
  <c r="H162" i="1"/>
  <c r="F162" i="1" s="1"/>
  <c r="H163" i="1"/>
  <c r="F163" i="1" s="1"/>
  <c r="H164" i="1"/>
  <c r="F164" i="1" s="1"/>
  <c r="H165" i="1"/>
  <c r="F165" i="1" s="1"/>
  <c r="H166" i="1"/>
  <c r="F166" i="1" s="1"/>
  <c r="H167" i="1"/>
  <c r="F167" i="1" s="1"/>
  <c r="H168" i="1"/>
  <c r="F168" i="1" s="1"/>
  <c r="H169" i="1"/>
  <c r="F169" i="1" s="1"/>
  <c r="H170" i="1"/>
  <c r="F170" i="1" s="1"/>
  <c r="H171" i="1"/>
  <c r="F171" i="1" s="1"/>
  <c r="H172" i="1"/>
  <c r="F172" i="1" s="1"/>
  <c r="H173" i="1"/>
  <c r="F173" i="1" s="1"/>
  <c r="H174" i="1"/>
  <c r="H175" i="1"/>
  <c r="F175" i="1" s="1"/>
  <c r="H176" i="1"/>
  <c r="F176" i="1" s="1"/>
  <c r="H177" i="1"/>
  <c r="F177" i="1" s="1"/>
  <c r="H178" i="1"/>
  <c r="F178" i="1" s="1"/>
  <c r="H179" i="1"/>
  <c r="F179" i="1" s="1"/>
  <c r="H180" i="1"/>
  <c r="F180" i="1" s="1"/>
  <c r="H181" i="1"/>
  <c r="F181" i="1" s="1"/>
  <c r="H182" i="1"/>
  <c r="F182" i="1" s="1"/>
  <c r="H183" i="1"/>
  <c r="F183" i="1" s="1"/>
  <c r="H184" i="1"/>
  <c r="F184" i="1" s="1"/>
  <c r="H185" i="1"/>
  <c r="F185" i="1" s="1"/>
  <c r="H186" i="1"/>
  <c r="F186" i="1" s="1"/>
  <c r="H187" i="1"/>
  <c r="F187" i="1" s="1"/>
  <c r="H188" i="1"/>
  <c r="F188" i="1" s="1"/>
  <c r="H189" i="1"/>
  <c r="F189" i="1" s="1"/>
  <c r="H190" i="1"/>
  <c r="F190" i="1" s="1"/>
  <c r="H191" i="1"/>
  <c r="F191" i="1" s="1"/>
  <c r="H192" i="1"/>
  <c r="F192" i="1" s="1"/>
  <c r="H193" i="1"/>
  <c r="F193" i="1" s="1"/>
  <c r="H194" i="1"/>
  <c r="F194" i="1" s="1"/>
  <c r="H195" i="1"/>
  <c r="F195" i="1" s="1"/>
  <c r="H196" i="1"/>
  <c r="F196" i="1" s="1"/>
  <c r="H197" i="1"/>
  <c r="F197" i="1" s="1"/>
  <c r="H198" i="1"/>
  <c r="F198" i="1" s="1"/>
  <c r="H199" i="1"/>
  <c r="F199" i="1" s="1"/>
  <c r="H200" i="1"/>
  <c r="F200" i="1" s="1"/>
  <c r="H202" i="1"/>
  <c r="F202" i="1" s="1"/>
  <c r="H203" i="1"/>
  <c r="F203" i="1" s="1"/>
  <c r="H204" i="1"/>
  <c r="F204" i="1" s="1"/>
  <c r="H205" i="1"/>
  <c r="F205" i="1" s="1"/>
  <c r="H206" i="1"/>
  <c r="F206" i="1" s="1"/>
  <c r="H207" i="1"/>
  <c r="F207" i="1" s="1"/>
  <c r="H208" i="1"/>
  <c r="F208" i="1" s="1"/>
  <c r="H209" i="1"/>
  <c r="F209" i="1" s="1"/>
  <c r="H210" i="1"/>
  <c r="F210" i="1" s="1"/>
  <c r="H211" i="1"/>
  <c r="H212" i="1"/>
  <c r="F212" i="1" s="1"/>
  <c r="H213" i="1"/>
  <c r="F213" i="1" s="1"/>
  <c r="H214" i="1"/>
  <c r="F214" i="1" s="1"/>
  <c r="H215" i="1"/>
  <c r="F215" i="1" s="1"/>
  <c r="H216" i="1"/>
  <c r="F216" i="1" s="1"/>
  <c r="H217" i="1"/>
  <c r="F217" i="1" s="1"/>
  <c r="H218" i="1"/>
  <c r="F218" i="1" s="1"/>
  <c r="H219" i="1"/>
  <c r="F219" i="1" s="1"/>
  <c r="H220" i="1"/>
  <c r="F220" i="1" s="1"/>
  <c r="H221" i="1"/>
  <c r="F221" i="1" s="1"/>
  <c r="H222" i="1"/>
  <c r="F222" i="1" s="1"/>
  <c r="H223" i="1"/>
  <c r="F223" i="1" s="1"/>
  <c r="H224" i="1"/>
  <c r="F224" i="1" s="1"/>
  <c r="H225" i="1"/>
  <c r="F225" i="1" s="1"/>
  <c r="H226" i="1"/>
  <c r="F226" i="1" s="1"/>
  <c r="H227" i="1"/>
  <c r="F227" i="1" s="1"/>
  <c r="H228" i="1"/>
  <c r="F228" i="1" s="1"/>
  <c r="H229" i="1"/>
  <c r="F229" i="1" s="1"/>
  <c r="H230" i="1"/>
  <c r="F230" i="1" s="1"/>
  <c r="H231" i="1"/>
  <c r="F231" i="1" s="1"/>
  <c r="H232" i="1"/>
  <c r="F232" i="1" s="1"/>
  <c r="H233" i="1"/>
  <c r="F233" i="1" s="1"/>
  <c r="H234" i="1"/>
  <c r="F234" i="1" s="1"/>
  <c r="H235" i="1"/>
  <c r="F235" i="1" s="1"/>
  <c r="H236" i="1"/>
  <c r="F236" i="1" s="1"/>
  <c r="H237" i="1"/>
  <c r="F237" i="1" s="1"/>
  <c r="H238" i="1"/>
  <c r="F238" i="1" s="1"/>
  <c r="H239" i="1"/>
  <c r="F239" i="1" s="1"/>
  <c r="H240" i="1"/>
  <c r="F240" i="1" s="1"/>
  <c r="H241" i="1"/>
  <c r="F241" i="1" s="1"/>
  <c r="H242" i="1"/>
  <c r="F242" i="1" s="1"/>
  <c r="H243" i="1"/>
  <c r="F243" i="1" s="1"/>
  <c r="H244" i="1"/>
  <c r="F244" i="1" s="1"/>
  <c r="H245" i="1"/>
  <c r="F245" i="1" s="1"/>
  <c r="H246" i="1"/>
  <c r="F246" i="1" s="1"/>
  <c r="H247" i="1"/>
  <c r="F247" i="1" s="1"/>
  <c r="H248" i="1"/>
  <c r="F248" i="1" s="1"/>
  <c r="H249" i="1"/>
  <c r="F249" i="1" s="1"/>
  <c r="H250" i="1"/>
  <c r="F250" i="1" s="1"/>
  <c r="H251" i="1"/>
  <c r="F251" i="1" s="1"/>
  <c r="H252" i="1"/>
  <c r="F252" i="1" s="1"/>
  <c r="H253" i="1"/>
  <c r="F253" i="1" s="1"/>
  <c r="H254" i="1"/>
  <c r="F254" i="1" s="1"/>
  <c r="H255" i="1"/>
  <c r="F255" i="1" s="1"/>
  <c r="H256" i="1"/>
  <c r="F256" i="1" s="1"/>
  <c r="H257" i="1"/>
  <c r="F257" i="1" s="1"/>
  <c r="H258" i="1"/>
  <c r="F258" i="1" s="1"/>
  <c r="H260" i="1"/>
  <c r="F260" i="1" s="1"/>
  <c r="H261" i="1"/>
  <c r="F261" i="1" s="1"/>
  <c r="H262" i="1"/>
  <c r="F262" i="1" s="1"/>
  <c r="H263" i="1"/>
  <c r="F263" i="1" s="1"/>
  <c r="H264" i="1"/>
  <c r="F264" i="1" s="1"/>
  <c r="H265" i="1"/>
  <c r="F265" i="1" s="1"/>
  <c r="H266" i="1"/>
  <c r="F266" i="1" s="1"/>
  <c r="H267" i="1"/>
  <c r="F267" i="1" s="1"/>
  <c r="H268" i="1"/>
  <c r="F268" i="1" s="1"/>
  <c r="H269" i="1"/>
  <c r="F269" i="1" s="1"/>
  <c r="H270" i="1"/>
  <c r="F270" i="1" s="1"/>
  <c r="H271" i="1"/>
  <c r="F271" i="1" s="1"/>
  <c r="H272" i="1"/>
  <c r="F272" i="1" s="1"/>
  <c r="H273" i="1"/>
  <c r="F273" i="1" s="1"/>
  <c r="H274" i="1"/>
  <c r="F274" i="1" s="1"/>
  <c r="H275" i="1"/>
  <c r="F275" i="1" s="1"/>
  <c r="H276" i="1"/>
  <c r="F276" i="1" s="1"/>
  <c r="H277" i="1"/>
  <c r="F277" i="1" s="1"/>
  <c r="H278" i="1"/>
  <c r="F278" i="1" s="1"/>
  <c r="H279" i="1"/>
  <c r="F279" i="1" s="1"/>
  <c r="H280" i="1"/>
  <c r="F280" i="1" s="1"/>
  <c r="H281" i="1"/>
  <c r="F281" i="1" s="1"/>
  <c r="H282" i="1"/>
  <c r="F282" i="1" s="1"/>
  <c r="H283" i="1"/>
  <c r="F283" i="1" s="1"/>
  <c r="H284" i="1"/>
  <c r="F284" i="1" s="1"/>
  <c r="H285" i="1"/>
  <c r="F285" i="1" s="1"/>
  <c r="H286" i="1"/>
  <c r="F286" i="1" s="1"/>
  <c r="H287" i="1"/>
  <c r="F287" i="1" s="1"/>
  <c r="H288" i="1"/>
  <c r="F288" i="1" s="1"/>
  <c r="H289" i="1"/>
  <c r="F289" i="1" s="1"/>
  <c r="H290" i="1"/>
  <c r="F290" i="1" s="1"/>
  <c r="H291" i="1"/>
  <c r="F291" i="1" s="1"/>
  <c r="H292" i="1"/>
  <c r="F292" i="1" s="1"/>
  <c r="H293" i="1"/>
  <c r="F293" i="1" s="1"/>
  <c r="H294" i="1"/>
  <c r="F294" i="1" s="1"/>
  <c r="H295" i="1"/>
  <c r="F295" i="1" s="1"/>
  <c r="H296" i="1"/>
  <c r="F296" i="1" s="1"/>
  <c r="H297" i="1"/>
  <c r="F297" i="1" s="1"/>
  <c r="H298" i="1"/>
  <c r="F298" i="1" s="1"/>
  <c r="H299" i="1"/>
  <c r="F299" i="1" s="1"/>
  <c r="H300" i="1"/>
  <c r="F300" i="1" s="1"/>
  <c r="H301" i="1"/>
  <c r="F301" i="1" s="1"/>
  <c r="H302" i="1"/>
  <c r="F302" i="1" s="1"/>
  <c r="H303" i="1"/>
  <c r="F303" i="1" s="1"/>
  <c r="H304" i="1"/>
  <c r="F304" i="1" s="1"/>
  <c r="H305" i="1"/>
  <c r="F305" i="1" s="1"/>
  <c r="H306" i="1"/>
  <c r="F306" i="1" s="1"/>
  <c r="H307" i="1"/>
  <c r="F307" i="1" s="1"/>
  <c r="H308" i="1"/>
  <c r="F308" i="1" s="1"/>
  <c r="H309" i="1"/>
  <c r="F309" i="1" s="1"/>
  <c r="H310" i="1"/>
  <c r="F310" i="1" s="1"/>
  <c r="H311" i="1"/>
  <c r="F311" i="1" s="1"/>
  <c r="H312" i="1"/>
  <c r="F312" i="1" s="1"/>
  <c r="H313" i="1"/>
  <c r="F313" i="1" s="1"/>
  <c r="H314" i="1"/>
  <c r="F314" i="1" s="1"/>
  <c r="H315" i="1"/>
  <c r="F315" i="1" s="1"/>
  <c r="H316" i="1"/>
  <c r="F316" i="1" s="1"/>
  <c r="H317" i="1"/>
  <c r="F317" i="1" s="1"/>
  <c r="H318" i="1"/>
  <c r="F318" i="1" s="1"/>
  <c r="H319" i="1"/>
  <c r="F319" i="1" s="1"/>
  <c r="H320" i="1"/>
  <c r="F320" i="1" s="1"/>
  <c r="H321" i="1"/>
  <c r="F321" i="1" s="1"/>
  <c r="H323" i="1"/>
  <c r="F323" i="1" s="1"/>
  <c r="H324" i="1"/>
  <c r="F324" i="1" s="1"/>
  <c r="H325" i="1"/>
  <c r="F325" i="1" s="1"/>
  <c r="H326" i="1"/>
  <c r="F326" i="1" s="1"/>
  <c r="H328" i="1"/>
  <c r="F328" i="1" s="1"/>
  <c r="H329" i="1"/>
  <c r="F329" i="1" s="1"/>
  <c r="H330" i="1"/>
  <c r="F330" i="1" s="1"/>
  <c r="H331" i="1"/>
  <c r="F331" i="1" s="1"/>
  <c r="H332" i="1"/>
  <c r="F332" i="1" s="1"/>
  <c r="H333" i="1"/>
  <c r="F333" i="1" s="1"/>
  <c r="H335" i="1"/>
  <c r="F335" i="1" s="1"/>
  <c r="H336" i="1"/>
  <c r="F336" i="1" s="1"/>
  <c r="H337" i="1"/>
  <c r="F337" i="1" s="1"/>
  <c r="H338" i="1"/>
  <c r="F338" i="1" s="1"/>
  <c r="H339" i="1"/>
  <c r="F339" i="1" s="1"/>
  <c r="H340" i="1"/>
  <c r="F340" i="1" s="1"/>
  <c r="H341" i="1"/>
  <c r="F341" i="1" s="1"/>
  <c r="H342" i="1"/>
  <c r="F342" i="1" s="1"/>
  <c r="H343" i="1"/>
  <c r="H344" i="1"/>
  <c r="F344" i="1" s="1"/>
  <c r="H345" i="1"/>
  <c r="F345" i="1" s="1"/>
  <c r="H346" i="1"/>
  <c r="F346" i="1" s="1"/>
  <c r="H347" i="1"/>
  <c r="F347" i="1" s="1"/>
  <c r="H348" i="1"/>
  <c r="F348" i="1" s="1"/>
  <c r="H349" i="1"/>
  <c r="F349" i="1" s="1"/>
  <c r="H350" i="1"/>
  <c r="F350" i="1" s="1"/>
  <c r="H351" i="1"/>
  <c r="F351" i="1" s="1"/>
  <c r="H352" i="1"/>
  <c r="F352" i="1" s="1"/>
  <c r="H353" i="1"/>
  <c r="F353" i="1" s="1"/>
  <c r="H354" i="1"/>
  <c r="F354" i="1" s="1"/>
  <c r="H355" i="1"/>
  <c r="F355" i="1" s="1"/>
  <c r="H356" i="1"/>
  <c r="F356" i="1" s="1"/>
  <c r="H357" i="1"/>
  <c r="F357" i="1" s="1"/>
  <c r="H358" i="1"/>
  <c r="F358" i="1" s="1"/>
  <c r="H359" i="1"/>
  <c r="F359" i="1" s="1"/>
  <c r="H360" i="1"/>
  <c r="F360" i="1" s="1"/>
  <c r="H361" i="1"/>
  <c r="F361" i="1" s="1"/>
  <c r="H362" i="1"/>
  <c r="F362" i="1" s="1"/>
  <c r="H364" i="1"/>
  <c r="F364" i="1" s="1"/>
  <c r="H365" i="1"/>
  <c r="F365" i="1" s="1"/>
  <c r="H366" i="1"/>
  <c r="F366" i="1" s="1"/>
  <c r="H367" i="1"/>
  <c r="F367" i="1" s="1"/>
  <c r="H368" i="1"/>
  <c r="F368" i="1" s="1"/>
  <c r="H369" i="1"/>
  <c r="F369" i="1" s="1"/>
  <c r="H370" i="1"/>
  <c r="F370" i="1" s="1"/>
  <c r="H371" i="1"/>
  <c r="F371" i="1" s="1"/>
  <c r="H372" i="1"/>
  <c r="F372" i="1" s="1"/>
  <c r="H373" i="1"/>
  <c r="F373" i="1" s="1"/>
  <c r="H374" i="1"/>
  <c r="F374" i="1" s="1"/>
  <c r="H375" i="1"/>
  <c r="F375" i="1" s="1"/>
  <c r="H376" i="1"/>
  <c r="F376" i="1" s="1"/>
  <c r="H377" i="1"/>
  <c r="F377" i="1" s="1"/>
  <c r="H378" i="1"/>
  <c r="F378" i="1" s="1"/>
  <c r="H379" i="1"/>
  <c r="F379" i="1" s="1"/>
  <c r="H380" i="1"/>
  <c r="F380" i="1" s="1"/>
  <c r="H382" i="1"/>
  <c r="F382" i="1" s="1"/>
  <c r="H383" i="1"/>
  <c r="F383" i="1" s="1"/>
  <c r="H384" i="1"/>
  <c r="F384" i="1" s="1"/>
  <c r="H385" i="1"/>
  <c r="F385" i="1" s="1"/>
  <c r="H386" i="1"/>
  <c r="F386" i="1" s="1"/>
  <c r="H387" i="1"/>
  <c r="F387" i="1" s="1"/>
  <c r="H389" i="1"/>
  <c r="F389" i="1" s="1"/>
  <c r="H390" i="1"/>
  <c r="F390" i="1" s="1"/>
  <c r="H391" i="1"/>
  <c r="F391" i="1" s="1"/>
  <c r="H392" i="1"/>
  <c r="F392" i="1" s="1"/>
  <c r="H393" i="1"/>
  <c r="F393" i="1" s="1"/>
  <c r="H394" i="1"/>
  <c r="F394" i="1" s="1"/>
  <c r="H395" i="1"/>
  <c r="F395" i="1" s="1"/>
  <c r="H396" i="1"/>
  <c r="F396" i="1" s="1"/>
  <c r="H397" i="1"/>
  <c r="F397" i="1" s="1"/>
  <c r="H398" i="1"/>
  <c r="F398" i="1" s="1"/>
  <c r="H399" i="1"/>
  <c r="F399" i="1" s="1"/>
  <c r="H400" i="1"/>
  <c r="F400" i="1" s="1"/>
  <c r="H401" i="1"/>
  <c r="F401" i="1" s="1"/>
  <c r="H402" i="1"/>
  <c r="F402" i="1" s="1"/>
  <c r="H404" i="1"/>
  <c r="F404" i="1" s="1"/>
  <c r="H405" i="1"/>
  <c r="F405" i="1" s="1"/>
  <c r="H406" i="1"/>
  <c r="F406" i="1" s="1"/>
  <c r="H407" i="1"/>
  <c r="F407" i="1" s="1"/>
  <c r="H408" i="1"/>
  <c r="F408" i="1" s="1"/>
  <c r="H409" i="1"/>
  <c r="F409" i="1" s="1"/>
  <c r="H410" i="1"/>
  <c r="F410" i="1" s="1"/>
  <c r="H411" i="1"/>
  <c r="F411" i="1" s="1"/>
  <c r="H413" i="1"/>
  <c r="F413" i="1" s="1"/>
  <c r="H414" i="1"/>
  <c r="F414" i="1" s="1"/>
  <c r="H415" i="1"/>
  <c r="F415" i="1" s="1"/>
  <c r="H416" i="1"/>
  <c r="F416" i="1" s="1"/>
  <c r="H417" i="1"/>
  <c r="F417" i="1" s="1"/>
  <c r="H418" i="1"/>
  <c r="F418" i="1" s="1"/>
  <c r="H419" i="1"/>
  <c r="F419" i="1" s="1"/>
  <c r="H420" i="1"/>
  <c r="F420" i="1" s="1"/>
  <c r="H421" i="1"/>
  <c r="F421" i="1" s="1"/>
  <c r="H422" i="1"/>
  <c r="F422" i="1" s="1"/>
  <c r="H423" i="1"/>
  <c r="F423" i="1" s="1"/>
  <c r="H424" i="1"/>
  <c r="F424" i="1" s="1"/>
  <c r="H425" i="1"/>
  <c r="F425" i="1" s="1"/>
  <c r="H426" i="1"/>
  <c r="F426" i="1" s="1"/>
  <c r="H427" i="1"/>
  <c r="F427" i="1" s="1"/>
  <c r="H428" i="1"/>
  <c r="F428" i="1" s="1"/>
  <c r="H429" i="1"/>
  <c r="F429" i="1" s="1"/>
  <c r="H430" i="1"/>
  <c r="F430" i="1" s="1"/>
  <c r="H431" i="1"/>
  <c r="F431" i="1" s="1"/>
  <c r="H432" i="1"/>
  <c r="F432" i="1" s="1"/>
  <c r="H433" i="1"/>
  <c r="F433" i="1" s="1"/>
  <c r="H434" i="1"/>
  <c r="F434" i="1" s="1"/>
  <c r="H435" i="1"/>
  <c r="F435" i="1" s="1"/>
  <c r="H436" i="1"/>
  <c r="F436" i="1" s="1"/>
  <c r="H437" i="1"/>
  <c r="F437" i="1" s="1"/>
  <c r="H438" i="1"/>
  <c r="F438" i="1" s="1"/>
  <c r="H439" i="1"/>
  <c r="F439" i="1" s="1"/>
  <c r="H440" i="1"/>
  <c r="F440" i="1" s="1"/>
  <c r="H441" i="1"/>
  <c r="F441" i="1" s="1"/>
  <c r="H442" i="1"/>
  <c r="F442" i="1" s="1"/>
  <c r="H443" i="1"/>
  <c r="F443" i="1" s="1"/>
  <c r="H444" i="1"/>
  <c r="F444" i="1" s="1"/>
  <c r="H445" i="1"/>
  <c r="F445" i="1" s="1"/>
  <c r="H446" i="1"/>
  <c r="F446" i="1" s="1"/>
  <c r="H447" i="1"/>
  <c r="F447" i="1" s="1"/>
  <c r="H448" i="1"/>
  <c r="F448" i="1" s="1"/>
  <c r="H449" i="1"/>
  <c r="F449" i="1" s="1"/>
  <c r="H450" i="1"/>
  <c r="F450" i="1" s="1"/>
  <c r="H451" i="1"/>
  <c r="F451" i="1" s="1"/>
  <c r="H452" i="1"/>
  <c r="H453" i="1"/>
  <c r="F453" i="1" s="1"/>
  <c r="H454" i="1"/>
  <c r="F454" i="1" s="1"/>
  <c r="H455" i="1"/>
  <c r="F455" i="1" s="1"/>
  <c r="H456" i="1"/>
  <c r="F456" i="1" s="1"/>
  <c r="H457" i="1"/>
  <c r="F457" i="1" s="1"/>
  <c r="H458" i="1"/>
  <c r="F458" i="1" s="1"/>
  <c r="H459" i="1"/>
  <c r="F459" i="1" s="1"/>
  <c r="H460" i="1"/>
  <c r="F460" i="1" s="1"/>
  <c r="H461" i="1"/>
  <c r="F461" i="1" s="1"/>
  <c r="H462" i="1"/>
  <c r="F462" i="1" s="1"/>
  <c r="H463" i="1"/>
  <c r="F463" i="1" s="1"/>
  <c r="H464" i="1"/>
  <c r="F464" i="1" s="1"/>
  <c r="H465" i="1"/>
  <c r="F465" i="1" s="1"/>
  <c r="H466" i="1"/>
  <c r="F466" i="1" s="1"/>
  <c r="H467" i="1"/>
  <c r="F467" i="1" s="1"/>
  <c r="H468" i="1"/>
  <c r="F468" i="1" s="1"/>
  <c r="H469" i="1"/>
  <c r="F469" i="1" s="1"/>
  <c r="H470" i="1"/>
  <c r="F470" i="1" s="1"/>
  <c r="H471" i="1"/>
  <c r="F471" i="1" s="1"/>
  <c r="H472" i="1"/>
  <c r="F472" i="1" s="1"/>
  <c r="H473" i="1"/>
  <c r="F473" i="1" s="1"/>
  <c r="H474" i="1"/>
  <c r="F474" i="1" s="1"/>
  <c r="H475" i="1"/>
  <c r="F475" i="1" s="1"/>
  <c r="H476" i="1"/>
  <c r="F476" i="1" s="1"/>
  <c r="H478" i="1"/>
  <c r="F478" i="1" s="1"/>
  <c r="H479" i="1"/>
  <c r="F479" i="1" s="1"/>
  <c r="H480" i="1"/>
  <c r="F480" i="1" s="1"/>
  <c r="H481" i="1"/>
  <c r="F481" i="1" s="1"/>
  <c r="H482" i="1"/>
  <c r="F482" i="1" s="1"/>
  <c r="H483" i="1"/>
  <c r="F483" i="1" s="1"/>
  <c r="H484" i="1"/>
  <c r="F484" i="1" s="1"/>
  <c r="H485" i="1"/>
  <c r="F485" i="1" s="1"/>
  <c r="H486" i="1"/>
  <c r="F486" i="1" s="1"/>
  <c r="H487" i="1"/>
  <c r="F487" i="1" s="1"/>
  <c r="H488" i="1"/>
  <c r="F488" i="1" s="1"/>
  <c r="H489" i="1"/>
  <c r="F489" i="1" s="1"/>
  <c r="H490" i="1"/>
  <c r="F490" i="1" s="1"/>
  <c r="H491" i="1"/>
  <c r="F491" i="1" s="1"/>
  <c r="H492" i="1"/>
  <c r="F492" i="1" s="1"/>
  <c r="H493" i="1"/>
  <c r="F493" i="1" s="1"/>
  <c r="H494" i="1"/>
  <c r="F494" i="1" s="1"/>
  <c r="H495" i="1"/>
  <c r="F495" i="1" s="1"/>
  <c r="H496" i="1"/>
  <c r="F496" i="1" s="1"/>
  <c r="H497" i="1"/>
  <c r="F497" i="1" s="1"/>
  <c r="H498" i="1"/>
  <c r="F498" i="1" s="1"/>
  <c r="H499" i="1"/>
  <c r="F499" i="1" s="1"/>
  <c r="H500" i="1"/>
  <c r="F500" i="1" s="1"/>
  <c r="H501" i="1"/>
  <c r="F501" i="1" s="1"/>
  <c r="H502" i="1"/>
  <c r="F502" i="1" s="1"/>
  <c r="H503" i="1"/>
  <c r="F503" i="1" s="1"/>
  <c r="H504" i="1"/>
  <c r="F504" i="1" s="1"/>
  <c r="H505" i="1"/>
  <c r="F505" i="1" s="1"/>
  <c r="H506" i="1"/>
  <c r="F506" i="1" s="1"/>
  <c r="H507" i="1"/>
  <c r="F507" i="1" s="1"/>
  <c r="H508" i="1"/>
  <c r="F508" i="1" s="1"/>
  <c r="H509" i="1"/>
  <c r="F509" i="1" s="1"/>
  <c r="H510" i="1"/>
  <c r="F510" i="1" s="1"/>
  <c r="H512" i="1"/>
  <c r="F512" i="1" s="1"/>
  <c r="H514" i="1"/>
  <c r="F514" i="1" s="1"/>
  <c r="H515" i="1"/>
  <c r="F515" i="1" s="1"/>
  <c r="H516" i="1"/>
  <c r="F516" i="1" s="1"/>
  <c r="H517" i="1"/>
  <c r="F517" i="1" s="1"/>
  <c r="H518" i="1"/>
  <c r="F518" i="1" s="1"/>
  <c r="H519" i="1"/>
  <c r="F519" i="1" s="1"/>
  <c r="H520" i="1"/>
  <c r="F520" i="1" s="1"/>
  <c r="H521" i="1"/>
  <c r="F521" i="1" s="1"/>
  <c r="H522" i="1"/>
  <c r="F522" i="1" s="1"/>
  <c r="H523" i="1"/>
  <c r="F523" i="1" s="1"/>
  <c r="H524" i="1"/>
  <c r="F524" i="1" s="1"/>
  <c r="H525" i="1"/>
  <c r="F525" i="1" s="1"/>
  <c r="H526" i="1"/>
  <c r="F526" i="1" s="1"/>
  <c r="H527" i="1"/>
  <c r="F527" i="1" s="1"/>
  <c r="H528" i="1"/>
  <c r="F528" i="1" s="1"/>
  <c r="H529" i="1"/>
  <c r="F529" i="1" s="1"/>
  <c r="H530" i="1"/>
  <c r="F530" i="1" s="1"/>
  <c r="H531" i="1"/>
  <c r="F531" i="1" s="1"/>
  <c r="H532" i="1"/>
  <c r="F532" i="1" s="1"/>
  <c r="H533" i="1"/>
  <c r="F533" i="1" s="1"/>
  <c r="H534" i="1"/>
  <c r="F534" i="1" s="1"/>
  <c r="H535" i="1"/>
  <c r="F535" i="1" s="1"/>
  <c r="H536" i="1"/>
  <c r="F536" i="1" s="1"/>
  <c r="H537" i="1"/>
  <c r="F537" i="1" s="1"/>
  <c r="H538" i="1"/>
  <c r="F538" i="1" s="1"/>
  <c r="H539" i="1"/>
  <c r="F539" i="1" s="1"/>
  <c r="H540" i="1"/>
  <c r="F540" i="1" s="1"/>
  <c r="H541" i="1"/>
  <c r="F541" i="1" s="1"/>
  <c r="H542" i="1"/>
  <c r="F542" i="1" s="1"/>
  <c r="H543" i="1"/>
  <c r="F543" i="1" s="1"/>
  <c r="H544" i="1"/>
  <c r="F544" i="1" s="1"/>
  <c r="H545" i="1"/>
  <c r="F545" i="1" s="1"/>
  <c r="H546" i="1"/>
  <c r="F546" i="1" s="1"/>
  <c r="H547" i="1"/>
  <c r="F547" i="1" s="1"/>
  <c r="H548" i="1"/>
  <c r="F548" i="1" s="1"/>
  <c r="H549" i="1"/>
  <c r="F549" i="1" s="1"/>
  <c r="H550" i="1"/>
  <c r="F550" i="1" s="1"/>
  <c r="H551" i="1"/>
  <c r="F551" i="1" s="1"/>
  <c r="H552" i="1"/>
  <c r="F552" i="1" s="1"/>
  <c r="H553" i="1"/>
  <c r="F553" i="1" s="1"/>
  <c r="H554" i="1"/>
  <c r="F554" i="1" s="1"/>
  <c r="H555" i="1"/>
  <c r="F555" i="1" s="1"/>
  <c r="H556" i="1"/>
  <c r="F556" i="1" s="1"/>
  <c r="H557" i="1"/>
  <c r="F557" i="1" s="1"/>
  <c r="H558" i="1"/>
  <c r="F558" i="1" s="1"/>
  <c r="H559" i="1"/>
  <c r="F559" i="1" s="1"/>
  <c r="H560" i="1"/>
  <c r="F560" i="1" s="1"/>
  <c r="H561" i="1"/>
  <c r="F561" i="1" s="1"/>
  <c r="H562" i="1"/>
  <c r="F562" i="1" s="1"/>
  <c r="H563" i="1"/>
  <c r="H564" i="1"/>
  <c r="F564" i="1" s="1"/>
  <c r="H565" i="1"/>
  <c r="F565" i="1" s="1"/>
  <c r="H566" i="1"/>
  <c r="F566" i="1" s="1"/>
  <c r="H567" i="1"/>
  <c r="F567" i="1" s="1"/>
  <c r="H568" i="1"/>
  <c r="F568" i="1" s="1"/>
  <c r="H569" i="1"/>
  <c r="F569" i="1" s="1"/>
  <c r="H570" i="1"/>
  <c r="F570" i="1" s="1"/>
  <c r="H571" i="1"/>
  <c r="F571" i="1" s="1"/>
  <c r="H572" i="1"/>
  <c r="F572" i="1" s="1"/>
  <c r="H573" i="1"/>
  <c r="F573" i="1" s="1"/>
  <c r="H575" i="1"/>
  <c r="F575" i="1" s="1"/>
  <c r="H576" i="1"/>
  <c r="F576" i="1" s="1"/>
  <c r="H577" i="1"/>
  <c r="F577" i="1" s="1"/>
  <c r="H578" i="1"/>
  <c r="F578" i="1" s="1"/>
  <c r="H579" i="1"/>
  <c r="F579" i="1" s="1"/>
  <c r="H581" i="1"/>
  <c r="F581" i="1" s="1"/>
  <c r="H582" i="1"/>
  <c r="F582" i="1" s="1"/>
  <c r="H583" i="1"/>
  <c r="F583" i="1" s="1"/>
  <c r="H584" i="1"/>
  <c r="F584" i="1" s="1"/>
  <c r="H585" i="1"/>
  <c r="F585" i="1" s="1"/>
  <c r="H586" i="1"/>
  <c r="F586" i="1" s="1"/>
  <c r="H587" i="1"/>
  <c r="F587" i="1" s="1"/>
  <c r="H588" i="1"/>
  <c r="F588" i="1" s="1"/>
  <c r="H590" i="1"/>
  <c r="F590" i="1" s="1"/>
  <c r="H591" i="1"/>
  <c r="F591" i="1" s="1"/>
  <c r="H592" i="1"/>
  <c r="F592" i="1" s="1"/>
  <c r="H593" i="1"/>
  <c r="F593" i="1" s="1"/>
  <c r="H594" i="1"/>
  <c r="F594" i="1" s="1"/>
  <c r="H595" i="1"/>
  <c r="F595" i="1" s="1"/>
  <c r="H596" i="1"/>
  <c r="F596" i="1" s="1"/>
  <c r="H597" i="1"/>
  <c r="F597" i="1" s="1"/>
  <c r="H598" i="1"/>
  <c r="F598" i="1" s="1"/>
  <c r="H599" i="1"/>
  <c r="F599" i="1" s="1"/>
  <c r="H600" i="1"/>
  <c r="F600" i="1" s="1"/>
  <c r="H601" i="1"/>
  <c r="F601" i="1" s="1"/>
  <c r="H602" i="1"/>
  <c r="F602" i="1" s="1"/>
  <c r="H604" i="1"/>
  <c r="F604" i="1" s="1"/>
  <c r="H605" i="1"/>
  <c r="F605" i="1" s="1"/>
  <c r="H606" i="1"/>
  <c r="F606" i="1" s="1"/>
  <c r="H607" i="1"/>
  <c r="F607" i="1" s="1"/>
  <c r="H608" i="1"/>
  <c r="F608" i="1" s="1"/>
  <c r="H609" i="1"/>
  <c r="F609" i="1" s="1"/>
  <c r="H610" i="1"/>
  <c r="F610" i="1" s="1"/>
  <c r="H611" i="1"/>
  <c r="F611" i="1" s="1"/>
  <c r="H612" i="1"/>
  <c r="F612" i="1" s="1"/>
  <c r="H613" i="1"/>
  <c r="F613" i="1" s="1"/>
  <c r="H614" i="1"/>
  <c r="F614" i="1" s="1"/>
  <c r="H615" i="1"/>
  <c r="F615" i="1" s="1"/>
  <c r="H616" i="1"/>
  <c r="F616" i="1" s="1"/>
  <c r="H617" i="1"/>
  <c r="F617" i="1" s="1"/>
  <c r="H618" i="1"/>
  <c r="F618" i="1" s="1"/>
  <c r="H619" i="1"/>
  <c r="F619" i="1" s="1"/>
  <c r="H620" i="1"/>
  <c r="F620" i="1" s="1"/>
  <c r="H621" i="1"/>
  <c r="F621" i="1" s="1"/>
  <c r="H622" i="1"/>
  <c r="F622" i="1" s="1"/>
  <c r="H623" i="1"/>
  <c r="F623" i="1" s="1"/>
  <c r="H624" i="1"/>
  <c r="F624" i="1" s="1"/>
  <c r="H625" i="1"/>
  <c r="F625" i="1" s="1"/>
  <c r="H626" i="1"/>
  <c r="F626" i="1" s="1"/>
  <c r="H627" i="1"/>
  <c r="F627" i="1" s="1"/>
  <c r="H628" i="1"/>
  <c r="F628" i="1" s="1"/>
  <c r="H629" i="1"/>
  <c r="F629" i="1" s="1"/>
  <c r="H630" i="1"/>
  <c r="F630" i="1" s="1"/>
  <c r="H631" i="1"/>
  <c r="F631" i="1" s="1"/>
  <c r="H632" i="1"/>
  <c r="F632" i="1" s="1"/>
  <c r="H633" i="1"/>
  <c r="F633" i="1" s="1"/>
  <c r="H634" i="1"/>
  <c r="F634" i="1" s="1"/>
  <c r="H635" i="1"/>
  <c r="F635" i="1" s="1"/>
  <c r="H636" i="1"/>
  <c r="F636" i="1" s="1"/>
  <c r="H637" i="1"/>
  <c r="F637" i="1" s="1"/>
  <c r="H638" i="1"/>
  <c r="F638" i="1" s="1"/>
  <c r="H639" i="1"/>
  <c r="F639" i="1" s="1"/>
  <c r="H640" i="1"/>
  <c r="F640" i="1" s="1"/>
  <c r="H641" i="1"/>
  <c r="F641" i="1" s="1"/>
  <c r="H642" i="1"/>
  <c r="F642" i="1" s="1"/>
  <c r="H643" i="1"/>
  <c r="F643" i="1" s="1"/>
  <c r="H644" i="1"/>
  <c r="F644" i="1" s="1"/>
  <c r="H645" i="1"/>
  <c r="F645" i="1" s="1"/>
  <c r="H646" i="1"/>
  <c r="F646" i="1" s="1"/>
  <c r="H647" i="1"/>
  <c r="F647" i="1" s="1"/>
  <c r="H648" i="1"/>
  <c r="F648" i="1" s="1"/>
  <c r="H649" i="1"/>
  <c r="F649" i="1" s="1"/>
  <c r="H650" i="1"/>
  <c r="F650" i="1" s="1"/>
  <c r="H651" i="1"/>
  <c r="F651" i="1" s="1"/>
  <c r="H652" i="1"/>
  <c r="F652" i="1" s="1"/>
  <c r="H653" i="1"/>
  <c r="F653" i="1" s="1"/>
  <c r="H654" i="1"/>
  <c r="F654" i="1" s="1"/>
  <c r="H655" i="1"/>
  <c r="F655" i="1" s="1"/>
  <c r="H656" i="1"/>
  <c r="F656" i="1" s="1"/>
  <c r="H657" i="1"/>
  <c r="F657" i="1" s="1"/>
  <c r="H658" i="1"/>
  <c r="F658" i="1" s="1"/>
  <c r="H659" i="1"/>
  <c r="F659" i="1" s="1"/>
  <c r="H660" i="1"/>
  <c r="F660" i="1" s="1"/>
  <c r="H661" i="1"/>
  <c r="F661" i="1" s="1"/>
  <c r="H662" i="1"/>
  <c r="F662" i="1" s="1"/>
  <c r="H663" i="1"/>
  <c r="F663" i="1" s="1"/>
  <c r="H664" i="1"/>
  <c r="F664" i="1" s="1"/>
  <c r="H665" i="1"/>
  <c r="F665" i="1" s="1"/>
  <c r="H666" i="1"/>
  <c r="F666" i="1" s="1"/>
  <c r="H667" i="1"/>
  <c r="F667" i="1" s="1"/>
  <c r="H668" i="1"/>
  <c r="F668" i="1" s="1"/>
  <c r="H669" i="1"/>
  <c r="F669" i="1" s="1"/>
  <c r="H670" i="1"/>
  <c r="F670" i="1" s="1"/>
  <c r="H671" i="1"/>
  <c r="F671" i="1" s="1"/>
  <c r="H672" i="1"/>
  <c r="F672" i="1" s="1"/>
  <c r="H673" i="1"/>
  <c r="F673" i="1" s="1"/>
  <c r="H674" i="1"/>
  <c r="F674" i="1" s="1"/>
  <c r="H675" i="1"/>
  <c r="F675" i="1" s="1"/>
  <c r="H676" i="1"/>
  <c r="F676" i="1" s="1"/>
  <c r="H677" i="1"/>
  <c r="F677" i="1" s="1"/>
  <c r="H678" i="1"/>
  <c r="F678" i="1" s="1"/>
  <c r="H679" i="1"/>
  <c r="H680" i="1"/>
  <c r="F680" i="1" s="1"/>
  <c r="H681" i="1"/>
  <c r="F681" i="1" s="1"/>
  <c r="H682" i="1"/>
  <c r="F682" i="1" s="1"/>
  <c r="H683" i="1"/>
  <c r="F683" i="1" s="1"/>
  <c r="H684" i="1"/>
  <c r="F684" i="1" s="1"/>
  <c r="H685" i="1"/>
  <c r="F685" i="1" s="1"/>
  <c r="H686" i="1"/>
  <c r="F686" i="1" s="1"/>
  <c r="H687" i="1"/>
  <c r="F687" i="1" s="1"/>
  <c r="H688" i="1"/>
  <c r="F688" i="1" s="1"/>
  <c r="H689" i="1"/>
  <c r="F689" i="1" s="1"/>
  <c r="H690" i="1"/>
  <c r="F690" i="1" s="1"/>
  <c r="H691" i="1"/>
  <c r="F691" i="1" s="1"/>
  <c r="H692" i="1"/>
  <c r="F692" i="1" s="1"/>
  <c r="H693" i="1"/>
  <c r="F693" i="1" s="1"/>
  <c r="H694" i="1"/>
  <c r="F694" i="1" s="1"/>
  <c r="H695" i="1"/>
  <c r="F695" i="1" s="1"/>
  <c r="H696" i="1"/>
  <c r="F696" i="1" s="1"/>
  <c r="H697" i="1"/>
  <c r="F697" i="1" s="1"/>
  <c r="H698" i="1"/>
  <c r="F698" i="1" s="1"/>
  <c r="H699" i="1"/>
  <c r="F699" i="1" s="1"/>
  <c r="H700" i="1"/>
  <c r="F700" i="1" s="1"/>
  <c r="H701" i="1"/>
  <c r="F701" i="1" s="1"/>
  <c r="H702" i="1"/>
  <c r="F702" i="1" s="1"/>
  <c r="H703" i="1"/>
  <c r="F703" i="1" s="1"/>
  <c r="H704" i="1"/>
  <c r="F704" i="1" s="1"/>
  <c r="H705" i="1"/>
  <c r="F705" i="1" s="1"/>
  <c r="H708" i="1"/>
  <c r="F708" i="1" s="1"/>
  <c r="H709" i="1"/>
  <c r="F709" i="1" s="1"/>
  <c r="H710" i="1"/>
  <c r="F710" i="1" s="1"/>
  <c r="H711" i="1"/>
  <c r="F711" i="1" s="1"/>
  <c r="H712" i="1"/>
  <c r="F712" i="1" s="1"/>
  <c r="H713" i="1"/>
  <c r="F713" i="1" s="1"/>
  <c r="H714" i="1"/>
  <c r="F714" i="1" s="1"/>
  <c r="H715" i="1"/>
  <c r="F715" i="1" s="1"/>
  <c r="H716" i="1"/>
  <c r="F716" i="1" s="1"/>
  <c r="H717" i="1"/>
  <c r="F717" i="1" s="1"/>
  <c r="H718" i="1"/>
  <c r="F718" i="1" s="1"/>
  <c r="H719" i="1"/>
  <c r="F719" i="1" s="1"/>
  <c r="H720" i="1"/>
  <c r="F720" i="1" s="1"/>
  <c r="H721" i="1"/>
  <c r="F721" i="1" s="1"/>
  <c r="H722" i="1"/>
  <c r="F722" i="1" s="1"/>
  <c r="H723" i="1"/>
  <c r="F723" i="1" s="1"/>
  <c r="H724" i="1"/>
  <c r="F724" i="1" s="1"/>
  <c r="H725" i="1"/>
  <c r="F725" i="1" s="1"/>
  <c r="H726" i="1"/>
  <c r="F726" i="1" s="1"/>
  <c r="H727" i="1"/>
  <c r="F727" i="1" s="1"/>
  <c r="H728" i="1"/>
  <c r="F728" i="1" s="1"/>
  <c r="H729" i="1"/>
  <c r="F729" i="1" s="1"/>
  <c r="H730" i="1"/>
  <c r="F730" i="1" s="1"/>
  <c r="H731" i="1"/>
  <c r="F731" i="1" s="1"/>
  <c r="H732" i="1"/>
  <c r="F732" i="1" s="1"/>
  <c r="H733" i="1"/>
  <c r="F733" i="1" s="1"/>
  <c r="H734" i="1"/>
  <c r="F734" i="1" s="1"/>
  <c r="H735" i="1"/>
  <c r="F735" i="1" s="1"/>
  <c r="H736" i="1"/>
  <c r="F736" i="1" s="1"/>
  <c r="H737" i="1"/>
  <c r="F737" i="1" s="1"/>
  <c r="H738" i="1"/>
  <c r="F738" i="1" s="1"/>
  <c r="H739" i="1"/>
  <c r="F739" i="1" s="1"/>
  <c r="H740" i="1"/>
  <c r="F740" i="1" s="1"/>
  <c r="H741" i="1"/>
  <c r="F741" i="1" s="1"/>
  <c r="H742" i="1"/>
  <c r="F742" i="1" s="1"/>
  <c r="H743" i="1"/>
  <c r="F743" i="1" s="1"/>
  <c r="H744" i="1"/>
  <c r="F744" i="1" s="1"/>
  <c r="H745" i="1"/>
  <c r="F745" i="1" s="1"/>
  <c r="H746" i="1"/>
  <c r="F746" i="1" s="1"/>
  <c r="H747" i="1"/>
  <c r="F747" i="1" s="1"/>
  <c r="H748" i="1"/>
  <c r="F748" i="1" s="1"/>
  <c r="H749" i="1"/>
  <c r="F749" i="1" s="1"/>
  <c r="H750" i="1"/>
  <c r="F750" i="1" s="1"/>
  <c r="H751" i="1"/>
  <c r="F751" i="1" s="1"/>
  <c r="H752" i="1"/>
  <c r="F752" i="1" s="1"/>
  <c r="H753" i="1"/>
  <c r="F753" i="1" s="1"/>
  <c r="H754" i="1"/>
  <c r="H755" i="1"/>
  <c r="F755" i="1" s="1"/>
  <c r="H756" i="1"/>
  <c r="F756" i="1" s="1"/>
  <c r="H757" i="1"/>
  <c r="F757" i="1" s="1"/>
  <c r="H758" i="1"/>
  <c r="F758" i="1" s="1"/>
  <c r="H760" i="1"/>
  <c r="F760" i="1" s="1"/>
  <c r="H761" i="1"/>
  <c r="F761" i="1" s="1"/>
  <c r="H762" i="1"/>
  <c r="F762" i="1" s="1"/>
  <c r="H763" i="1"/>
  <c r="F763" i="1" s="1"/>
  <c r="H764" i="1"/>
  <c r="F764" i="1" s="1"/>
  <c r="H765" i="1"/>
  <c r="F765" i="1" s="1"/>
  <c r="H766" i="1"/>
  <c r="F766" i="1" s="1"/>
  <c r="H767" i="1"/>
  <c r="F767" i="1" s="1"/>
  <c r="H768" i="1"/>
  <c r="F768" i="1" s="1"/>
  <c r="H769" i="1"/>
  <c r="F769" i="1" s="1"/>
  <c r="H770" i="1"/>
  <c r="F770" i="1" s="1"/>
  <c r="H771" i="1"/>
  <c r="F771" i="1" s="1"/>
  <c r="H772" i="1"/>
  <c r="F772" i="1" s="1"/>
  <c r="H773" i="1"/>
  <c r="F773" i="1" s="1"/>
  <c r="H774" i="1"/>
  <c r="F774" i="1" s="1"/>
  <c r="H775" i="1"/>
  <c r="F775" i="1" s="1"/>
  <c r="H776" i="1"/>
  <c r="F776" i="1" s="1"/>
  <c r="H777" i="1"/>
  <c r="F777" i="1" s="1"/>
  <c r="H778" i="1"/>
  <c r="F778" i="1" s="1"/>
  <c r="H779" i="1"/>
  <c r="F779" i="1" s="1"/>
  <c r="H780" i="1"/>
  <c r="F780" i="1" s="1"/>
  <c r="H781" i="1"/>
  <c r="F781" i="1" s="1"/>
  <c r="H782" i="1"/>
  <c r="F782" i="1" s="1"/>
  <c r="H783" i="1"/>
  <c r="F783" i="1" s="1"/>
  <c r="H784" i="1"/>
  <c r="F784" i="1" s="1"/>
  <c r="H785" i="1"/>
  <c r="F785" i="1" s="1"/>
  <c r="H787" i="1"/>
  <c r="F787" i="1" s="1"/>
  <c r="H788" i="1"/>
  <c r="F788" i="1" s="1"/>
  <c r="H789" i="1"/>
  <c r="F789" i="1" s="1"/>
  <c r="H790" i="1"/>
  <c r="F790" i="1" s="1"/>
  <c r="H791" i="1"/>
  <c r="F791" i="1" s="1"/>
  <c r="H792" i="1"/>
  <c r="F792" i="1" s="1"/>
  <c r="H793" i="1"/>
  <c r="F793" i="1" s="1"/>
  <c r="H794" i="1"/>
  <c r="F794" i="1" s="1"/>
  <c r="H795" i="1"/>
  <c r="F795" i="1" s="1"/>
  <c r="H796" i="1"/>
  <c r="F796" i="1" s="1"/>
  <c r="H797" i="1"/>
  <c r="F797" i="1" s="1"/>
  <c r="H798" i="1"/>
  <c r="F798" i="1" s="1"/>
  <c r="H799" i="1"/>
  <c r="F799" i="1" s="1"/>
  <c r="H800" i="1"/>
  <c r="F800" i="1" s="1"/>
  <c r="H801" i="1"/>
  <c r="F801" i="1" s="1"/>
  <c r="H802" i="1"/>
  <c r="F802" i="1" s="1"/>
  <c r="H803" i="1"/>
  <c r="F803" i="1" s="1"/>
  <c r="H805" i="1"/>
  <c r="F805" i="1" s="1"/>
  <c r="H806" i="1"/>
  <c r="F806" i="1" s="1"/>
  <c r="H807" i="1"/>
  <c r="F807" i="1" s="1"/>
  <c r="H809" i="1"/>
  <c r="F809" i="1" s="1"/>
  <c r="H810" i="1"/>
  <c r="F810" i="1" s="1"/>
  <c r="H811" i="1"/>
  <c r="F811" i="1" s="1"/>
  <c r="H812" i="1"/>
  <c r="F812" i="1" s="1"/>
  <c r="H813" i="1"/>
  <c r="F813" i="1" s="1"/>
  <c r="H814" i="1"/>
  <c r="F814" i="1" s="1"/>
  <c r="H815" i="1"/>
  <c r="F815" i="1" s="1"/>
  <c r="H816" i="1"/>
  <c r="F816" i="1" s="1"/>
  <c r="H817" i="1"/>
  <c r="F817" i="1" s="1"/>
  <c r="H818" i="1"/>
  <c r="F818" i="1" s="1"/>
  <c r="H819" i="1"/>
  <c r="F819" i="1" s="1"/>
  <c r="H820" i="1"/>
  <c r="F820" i="1" s="1"/>
  <c r="H821" i="1"/>
  <c r="F821" i="1" s="1"/>
  <c r="H822" i="1"/>
  <c r="F822" i="1" s="1"/>
  <c r="H823" i="1"/>
  <c r="F823" i="1" s="1"/>
  <c r="H824" i="1"/>
  <c r="F824" i="1" s="1"/>
  <c r="H825" i="1"/>
  <c r="F825" i="1" s="1"/>
  <c r="H826" i="1"/>
  <c r="F826" i="1" s="1"/>
  <c r="H827" i="1"/>
  <c r="F827" i="1" s="1"/>
  <c r="H828" i="1"/>
  <c r="F828" i="1" s="1"/>
  <c r="H829" i="1"/>
  <c r="F829" i="1" s="1"/>
  <c r="H831" i="1"/>
  <c r="F831" i="1" s="1"/>
  <c r="H832" i="1"/>
  <c r="F832" i="1" s="1"/>
  <c r="H833" i="1"/>
  <c r="F833" i="1" s="1"/>
  <c r="H834" i="1"/>
  <c r="F834" i="1" s="1"/>
  <c r="H835" i="1"/>
  <c r="F835" i="1" s="1"/>
  <c r="H836" i="1"/>
  <c r="F836" i="1" s="1"/>
  <c r="H837" i="1"/>
  <c r="F837" i="1" s="1"/>
  <c r="H838" i="1"/>
  <c r="F838" i="1" s="1"/>
  <c r="H839" i="1"/>
  <c r="F839" i="1" s="1"/>
  <c r="H840" i="1"/>
  <c r="F840" i="1" s="1"/>
  <c r="H842" i="1"/>
  <c r="F842" i="1" s="1"/>
  <c r="H843" i="1"/>
  <c r="F843" i="1" s="1"/>
  <c r="H844" i="1"/>
  <c r="F844" i="1" s="1"/>
  <c r="H845" i="1"/>
  <c r="F845" i="1" s="1"/>
  <c r="H846" i="1"/>
  <c r="F846" i="1" s="1"/>
  <c r="H847" i="1"/>
  <c r="F847" i="1" s="1"/>
  <c r="H848" i="1"/>
  <c r="F848" i="1" s="1"/>
  <c r="H849" i="1"/>
  <c r="F849" i="1" s="1"/>
  <c r="H850" i="1"/>
  <c r="F850" i="1" s="1"/>
  <c r="H851" i="1"/>
  <c r="F851" i="1" s="1"/>
  <c r="H852" i="1"/>
  <c r="F852" i="1" s="1"/>
  <c r="H853" i="1"/>
  <c r="F853" i="1" s="1"/>
  <c r="H854" i="1"/>
  <c r="F854" i="1" s="1"/>
  <c r="H855" i="1"/>
  <c r="F855" i="1" s="1"/>
  <c r="H856" i="1"/>
  <c r="F856" i="1" s="1"/>
  <c r="H857" i="1"/>
  <c r="F857" i="1" s="1"/>
  <c r="H858" i="1"/>
  <c r="F858" i="1" s="1"/>
  <c r="H859" i="1"/>
  <c r="F859" i="1" s="1"/>
  <c r="H860" i="1"/>
  <c r="F860" i="1" s="1"/>
  <c r="H861" i="1"/>
  <c r="F861" i="1" s="1"/>
  <c r="H862" i="1"/>
  <c r="F862" i="1" s="1"/>
  <c r="H863" i="1"/>
  <c r="F863" i="1" s="1"/>
  <c r="H864" i="1"/>
  <c r="F864" i="1" s="1"/>
  <c r="H865" i="1"/>
  <c r="F865" i="1" s="1"/>
  <c r="H866" i="1"/>
  <c r="F866" i="1" s="1"/>
  <c r="H867" i="1"/>
  <c r="F867" i="1" s="1"/>
  <c r="H868" i="1"/>
  <c r="F868" i="1" s="1"/>
  <c r="H869" i="1"/>
  <c r="F869" i="1" s="1"/>
  <c r="H870" i="1"/>
  <c r="F870" i="1" s="1"/>
  <c r="H871" i="1"/>
  <c r="F871" i="1" s="1"/>
  <c r="H872" i="1"/>
  <c r="F872" i="1" s="1"/>
  <c r="H873" i="1"/>
  <c r="F873" i="1" s="1"/>
  <c r="H874" i="1"/>
  <c r="F874" i="1" s="1"/>
  <c r="H876" i="1"/>
  <c r="F876" i="1" s="1"/>
  <c r="H877" i="1"/>
  <c r="F877" i="1" s="1"/>
  <c r="H878" i="1"/>
  <c r="F878" i="1" s="1"/>
  <c r="H881" i="1"/>
  <c r="F881" i="1" s="1"/>
  <c r="H882" i="1"/>
  <c r="F882" i="1" s="1"/>
  <c r="H883" i="1"/>
  <c r="F883" i="1" s="1"/>
  <c r="H884" i="1"/>
  <c r="F884" i="1" s="1"/>
  <c r="H885" i="1"/>
  <c r="F885" i="1" s="1"/>
  <c r="H886" i="1"/>
  <c r="F886" i="1" s="1"/>
  <c r="H887" i="1"/>
  <c r="F887" i="1" s="1"/>
  <c r="H888" i="1"/>
  <c r="F888" i="1" s="1"/>
  <c r="H889" i="1"/>
  <c r="F889" i="1" s="1"/>
  <c r="H890" i="1"/>
  <c r="F890" i="1" s="1"/>
  <c r="H891" i="1"/>
  <c r="F891" i="1" s="1"/>
  <c r="H892" i="1"/>
  <c r="F892" i="1" s="1"/>
  <c r="H893" i="1"/>
  <c r="F893" i="1" s="1"/>
  <c r="H894" i="1"/>
  <c r="F894" i="1" s="1"/>
  <c r="H895" i="1"/>
  <c r="F895" i="1" s="1"/>
  <c r="H896" i="1"/>
  <c r="F896" i="1" s="1"/>
  <c r="H897" i="1"/>
  <c r="F897" i="1" s="1"/>
  <c r="H898" i="1"/>
  <c r="H899" i="1"/>
  <c r="F899" i="1" s="1"/>
  <c r="H900" i="1"/>
  <c r="F900" i="1" s="1"/>
  <c r="H901" i="1"/>
  <c r="F901" i="1" s="1"/>
  <c r="H902" i="1"/>
  <c r="F902" i="1" s="1"/>
  <c r="H903" i="1"/>
  <c r="F903" i="1" s="1"/>
  <c r="H905" i="1"/>
  <c r="F905" i="1" s="1"/>
  <c r="H906" i="1"/>
  <c r="F906" i="1" s="1"/>
  <c r="H907" i="1"/>
  <c r="F907" i="1" s="1"/>
  <c r="H908" i="1"/>
  <c r="F908" i="1" s="1"/>
  <c r="H909" i="1"/>
  <c r="F909" i="1" s="1"/>
  <c r="H911" i="1"/>
  <c r="F911" i="1" s="1"/>
  <c r="H912" i="1"/>
  <c r="F912" i="1" s="1"/>
  <c r="H913" i="1"/>
  <c r="F913" i="1" s="1"/>
  <c r="H914" i="1"/>
  <c r="F914" i="1" s="1"/>
  <c r="H915" i="1"/>
  <c r="F915" i="1" s="1"/>
  <c r="H916" i="1"/>
  <c r="F916" i="1" s="1"/>
  <c r="H917" i="1"/>
  <c r="F917" i="1" s="1"/>
  <c r="H918" i="1"/>
  <c r="F918" i="1" s="1"/>
  <c r="H919" i="1"/>
  <c r="F919" i="1" s="1"/>
  <c r="H920" i="1"/>
  <c r="F920" i="1" s="1"/>
  <c r="H921" i="1"/>
  <c r="F921" i="1" s="1"/>
  <c r="H922" i="1"/>
  <c r="F922" i="1" s="1"/>
  <c r="H923" i="1"/>
  <c r="F923" i="1" s="1"/>
  <c r="H924" i="1"/>
  <c r="F924" i="1" s="1"/>
  <c r="H925" i="1"/>
  <c r="F925" i="1" s="1"/>
  <c r="H926" i="1"/>
  <c r="F926" i="1" s="1"/>
  <c r="H927" i="1"/>
  <c r="F927" i="1" s="1"/>
  <c r="H928" i="1"/>
  <c r="F928" i="1" s="1"/>
  <c r="H929" i="1"/>
  <c r="F929" i="1" s="1"/>
  <c r="H930" i="1"/>
  <c r="F930" i="1" s="1"/>
  <c r="H931" i="1"/>
  <c r="F931" i="1" s="1"/>
  <c r="H932" i="1"/>
  <c r="F932" i="1" s="1"/>
  <c r="H933" i="1"/>
  <c r="F933" i="1" s="1"/>
  <c r="H934" i="1"/>
  <c r="F934" i="1" s="1"/>
  <c r="H935" i="1"/>
  <c r="F935" i="1" s="1"/>
  <c r="H936" i="1"/>
  <c r="F936" i="1" s="1"/>
  <c r="H937" i="1"/>
  <c r="F937" i="1" s="1"/>
  <c r="H938" i="1"/>
  <c r="F938" i="1" s="1"/>
  <c r="H939" i="1"/>
  <c r="F939" i="1" s="1"/>
  <c r="H940" i="1"/>
  <c r="F940" i="1" s="1"/>
  <c r="H942" i="1"/>
  <c r="F942" i="1" s="1"/>
  <c r="H943" i="1"/>
  <c r="F943" i="1" s="1"/>
  <c r="H944" i="1"/>
  <c r="F944" i="1" s="1"/>
  <c r="H945" i="1"/>
  <c r="F945" i="1" s="1"/>
  <c r="H946" i="1"/>
  <c r="F946" i="1" s="1"/>
  <c r="H947" i="1"/>
  <c r="F947" i="1" s="1"/>
  <c r="H948" i="1"/>
  <c r="F948" i="1" s="1"/>
  <c r="H949" i="1"/>
  <c r="F949" i="1" s="1"/>
  <c r="H950" i="1"/>
  <c r="F950" i="1" s="1"/>
  <c r="H951" i="1"/>
  <c r="F951" i="1" s="1"/>
  <c r="H952" i="1"/>
  <c r="F952" i="1" s="1"/>
  <c r="H953" i="1"/>
  <c r="F953" i="1" s="1"/>
  <c r="H954" i="1"/>
  <c r="F954" i="1" s="1"/>
  <c r="H955" i="1"/>
  <c r="F955" i="1" s="1"/>
  <c r="H956" i="1"/>
  <c r="F956" i="1" s="1"/>
  <c r="H957" i="1"/>
  <c r="F957" i="1" s="1"/>
  <c r="H958" i="1"/>
  <c r="F958" i="1" s="1"/>
  <c r="H959" i="1"/>
  <c r="F959" i="1" s="1"/>
  <c r="H960" i="1"/>
  <c r="F960" i="1" s="1"/>
  <c r="H961" i="1"/>
  <c r="F961" i="1" s="1"/>
  <c r="H962" i="1"/>
  <c r="F962" i="1" s="1"/>
  <c r="H963" i="1"/>
  <c r="F963" i="1" s="1"/>
  <c r="H964" i="1"/>
  <c r="F964" i="1" s="1"/>
  <c r="H965" i="1"/>
  <c r="F965" i="1" s="1"/>
  <c r="H966" i="1"/>
  <c r="F966" i="1" s="1"/>
  <c r="H967" i="1"/>
  <c r="F967" i="1" s="1"/>
  <c r="H968" i="1"/>
  <c r="F968" i="1" s="1"/>
  <c r="H969" i="1"/>
  <c r="F969" i="1" s="1"/>
  <c r="H970" i="1"/>
  <c r="F970" i="1" s="1"/>
  <c r="H971" i="1"/>
  <c r="F971" i="1" s="1"/>
  <c r="H972" i="1"/>
  <c r="F972" i="1" s="1"/>
  <c r="H973" i="1"/>
  <c r="F973" i="1" s="1"/>
  <c r="H974" i="1"/>
  <c r="F974" i="1" s="1"/>
  <c r="H975" i="1"/>
  <c r="F975" i="1" s="1"/>
  <c r="H976" i="1"/>
  <c r="F976" i="1" s="1"/>
  <c r="H977" i="1"/>
  <c r="F977" i="1" s="1"/>
  <c r="H978" i="1"/>
  <c r="F978" i="1" s="1"/>
  <c r="H979" i="1"/>
  <c r="F979" i="1" s="1"/>
  <c r="H980" i="1"/>
  <c r="F980" i="1" s="1"/>
  <c r="H981" i="1"/>
  <c r="F981" i="1" s="1"/>
  <c r="H982" i="1"/>
  <c r="F982" i="1" s="1"/>
  <c r="H983" i="1"/>
  <c r="F983" i="1" s="1"/>
  <c r="H984" i="1"/>
  <c r="F984" i="1" s="1"/>
  <c r="H985" i="1"/>
  <c r="F985" i="1" s="1"/>
  <c r="H986" i="1"/>
  <c r="F986" i="1" s="1"/>
  <c r="H988" i="1"/>
  <c r="F988" i="1" s="1"/>
  <c r="H989" i="1"/>
  <c r="F989" i="1" s="1"/>
  <c r="H990" i="1"/>
  <c r="F990" i="1" s="1"/>
  <c r="H991" i="1"/>
  <c r="F991" i="1" s="1"/>
  <c r="H992" i="1"/>
  <c r="F992" i="1" s="1"/>
  <c r="H993" i="1"/>
  <c r="F993" i="1" s="1"/>
  <c r="H994" i="1"/>
  <c r="F994" i="1" s="1"/>
  <c r="H995" i="1"/>
  <c r="H996" i="1"/>
  <c r="F996" i="1" s="1"/>
  <c r="H997" i="1"/>
  <c r="F997" i="1" s="1"/>
  <c r="H998" i="1"/>
  <c r="F998" i="1" s="1"/>
  <c r="H999" i="1"/>
  <c r="F999" i="1" s="1"/>
  <c r="H1000" i="1"/>
  <c r="F1000" i="1" s="1"/>
  <c r="H1001" i="1"/>
  <c r="F1001" i="1" s="1"/>
  <c r="H1002" i="1"/>
  <c r="F1002" i="1" s="1"/>
  <c r="H1003" i="1"/>
  <c r="F1003" i="1" s="1"/>
  <c r="H1004" i="1"/>
  <c r="F1004" i="1" s="1"/>
  <c r="H1005" i="1"/>
  <c r="F1005" i="1" s="1"/>
  <c r="H1006" i="1"/>
  <c r="F1006" i="1" s="1"/>
  <c r="H1007" i="1"/>
  <c r="F1007" i="1" s="1"/>
  <c r="H1008" i="1"/>
  <c r="F1008" i="1" s="1"/>
  <c r="H1009" i="1"/>
  <c r="F1009" i="1" s="1"/>
  <c r="H1010" i="1"/>
  <c r="F1010" i="1" s="1"/>
  <c r="H1011" i="1"/>
  <c r="F1011" i="1" s="1"/>
  <c r="H1012" i="1"/>
  <c r="F1012" i="1" s="1"/>
  <c r="H1013" i="1"/>
  <c r="F1013" i="1" s="1"/>
  <c r="H1014" i="1"/>
  <c r="F1014" i="1" s="1"/>
  <c r="H1015" i="1"/>
  <c r="F1015" i="1" s="1"/>
  <c r="H1016" i="1"/>
  <c r="F1016" i="1" s="1"/>
  <c r="H1017" i="1"/>
  <c r="F1017" i="1" s="1"/>
  <c r="H1018" i="1"/>
  <c r="F1018" i="1" s="1"/>
  <c r="H1019" i="1"/>
  <c r="F1019" i="1" s="1"/>
  <c r="H1020" i="1"/>
  <c r="F1020" i="1" s="1"/>
  <c r="H1021" i="1"/>
  <c r="F1021" i="1" s="1"/>
  <c r="H1022" i="1"/>
  <c r="F1022" i="1" s="1"/>
  <c r="H1023" i="1"/>
  <c r="F1023" i="1" s="1"/>
  <c r="H1024" i="1"/>
  <c r="F1024" i="1" s="1"/>
  <c r="H1025" i="1"/>
  <c r="F1025" i="1" s="1"/>
  <c r="H1026" i="1"/>
  <c r="F1026" i="1" s="1"/>
  <c r="H1027" i="1"/>
  <c r="F1027" i="1" s="1"/>
  <c r="H1028" i="1"/>
  <c r="F1028" i="1" s="1"/>
  <c r="H1029" i="1"/>
  <c r="F1029" i="1" s="1"/>
  <c r="H1030" i="1"/>
  <c r="F1030" i="1" s="1"/>
  <c r="H1031" i="1"/>
  <c r="F1031" i="1" s="1"/>
  <c r="H1032" i="1"/>
  <c r="F1032" i="1" s="1"/>
  <c r="H1033" i="1"/>
  <c r="F1033" i="1" s="1"/>
  <c r="H1034" i="1"/>
  <c r="F1034" i="1" s="1"/>
  <c r="H1035" i="1"/>
  <c r="F1035" i="1" s="1"/>
  <c r="H1036" i="1"/>
  <c r="F1036" i="1" s="1"/>
  <c r="H1037" i="1"/>
  <c r="F1037" i="1" s="1"/>
  <c r="H1038" i="1"/>
  <c r="F1038" i="1" s="1"/>
  <c r="H1039" i="1"/>
  <c r="F1039" i="1" s="1"/>
  <c r="H1040" i="1"/>
  <c r="F1040" i="1" s="1"/>
  <c r="H1041" i="1"/>
  <c r="F1041" i="1" s="1"/>
  <c r="H1042" i="1"/>
  <c r="F1042" i="1" s="1"/>
  <c r="H1043" i="1"/>
  <c r="F1043" i="1" s="1"/>
  <c r="H1044" i="1"/>
  <c r="F1044" i="1" s="1"/>
  <c r="H1045" i="1"/>
  <c r="F1045" i="1" s="1"/>
  <c r="H1046" i="1"/>
  <c r="F1046" i="1" s="1"/>
  <c r="H1047" i="1"/>
  <c r="F1047" i="1" s="1"/>
  <c r="H1048" i="1"/>
  <c r="F1048" i="1" s="1"/>
  <c r="H1049" i="1"/>
  <c r="F1049" i="1" s="1"/>
  <c r="H1050" i="1"/>
  <c r="F1050" i="1" s="1"/>
  <c r="H1051" i="1"/>
  <c r="F1051" i="1" s="1"/>
  <c r="H1052" i="1"/>
  <c r="F1052" i="1" s="1"/>
  <c r="H1053" i="1"/>
  <c r="F1053" i="1" s="1"/>
  <c r="H1054" i="1"/>
  <c r="F1054" i="1" s="1"/>
  <c r="H1055" i="1"/>
  <c r="F1055" i="1" s="1"/>
  <c r="H1056" i="1"/>
  <c r="F1056" i="1" s="1"/>
  <c r="H1057" i="1"/>
  <c r="F1057" i="1" s="1"/>
  <c r="H1058" i="1"/>
  <c r="F1058" i="1" s="1"/>
  <c r="H1059" i="1"/>
  <c r="F1059" i="1" s="1"/>
  <c r="H1060" i="1"/>
  <c r="F1060" i="1" s="1"/>
  <c r="H1061" i="1"/>
  <c r="F1061" i="1" s="1"/>
  <c r="H1062" i="1"/>
  <c r="F1062" i="1" s="1"/>
  <c r="H1063" i="1"/>
  <c r="F1063" i="1" s="1"/>
  <c r="H1064" i="1"/>
  <c r="F1064" i="1" s="1"/>
  <c r="H1065" i="1"/>
  <c r="F1065" i="1" s="1"/>
  <c r="H1066" i="1"/>
  <c r="F1066" i="1" s="1"/>
  <c r="H1067" i="1"/>
  <c r="F1067" i="1" s="1"/>
  <c r="H1068" i="1"/>
  <c r="F1068" i="1" s="1"/>
  <c r="H1069" i="1"/>
  <c r="F1069" i="1" s="1"/>
  <c r="H1070" i="1"/>
  <c r="F1070" i="1" s="1"/>
  <c r="H1071" i="1"/>
  <c r="F1071" i="1" s="1"/>
  <c r="H1072" i="1"/>
  <c r="F1072" i="1" s="1"/>
  <c r="H1073" i="1"/>
  <c r="F1073" i="1" s="1"/>
  <c r="H1074" i="1"/>
  <c r="F1074" i="1" s="1"/>
  <c r="H1075" i="1"/>
  <c r="F1075" i="1" s="1"/>
  <c r="H1076" i="1"/>
  <c r="F1076" i="1" s="1"/>
  <c r="H1077" i="1"/>
  <c r="F1077" i="1" s="1"/>
  <c r="H1078" i="1"/>
  <c r="F1078" i="1" s="1"/>
  <c r="H1079" i="1"/>
  <c r="F1079" i="1" s="1"/>
  <c r="H1080" i="1"/>
  <c r="F1080" i="1" s="1"/>
  <c r="H1081" i="1"/>
  <c r="F1081" i="1" s="1"/>
  <c r="H1082" i="1"/>
  <c r="F1082" i="1" s="1"/>
  <c r="H1083" i="1"/>
  <c r="F1083" i="1" s="1"/>
  <c r="H1084" i="1"/>
  <c r="F1084" i="1" s="1"/>
  <c r="H1085" i="1"/>
  <c r="F1085" i="1" s="1"/>
  <c r="H1086" i="1"/>
  <c r="F1086" i="1" s="1"/>
  <c r="H1087" i="1"/>
  <c r="F1087" i="1" s="1"/>
  <c r="H1088" i="1"/>
  <c r="F1088" i="1" s="1"/>
  <c r="H1089" i="1"/>
  <c r="F1089" i="1" s="1"/>
  <c r="H1090" i="1"/>
  <c r="F1090" i="1" s="1"/>
  <c r="H1091" i="1"/>
  <c r="F1091" i="1" s="1"/>
  <c r="H1092" i="1"/>
  <c r="F1092" i="1" s="1"/>
  <c r="H1093" i="1"/>
  <c r="F1093" i="1" s="1"/>
  <c r="H1094" i="1"/>
  <c r="F1094" i="1" s="1"/>
  <c r="H1095" i="1"/>
  <c r="F1095" i="1" s="1"/>
  <c r="H1096" i="1"/>
  <c r="F1096" i="1" s="1"/>
  <c r="H1097" i="1"/>
  <c r="F1097" i="1" s="1"/>
  <c r="H1098" i="1"/>
  <c r="F1098" i="1" s="1"/>
  <c r="H1099" i="1"/>
  <c r="F1099" i="1" s="1"/>
  <c r="H1100" i="1"/>
  <c r="F1100" i="1" s="1"/>
  <c r="H1101" i="1"/>
  <c r="F1101" i="1" s="1"/>
  <c r="H1102" i="1"/>
  <c r="F1102" i="1" s="1"/>
  <c r="H1103" i="1"/>
  <c r="F1103" i="1" s="1"/>
  <c r="H1104" i="1"/>
  <c r="F1104" i="1" s="1"/>
  <c r="H1105" i="1"/>
  <c r="F1105" i="1" s="1"/>
  <c r="H1106" i="1"/>
  <c r="F1106" i="1" s="1"/>
  <c r="H1107" i="1"/>
  <c r="F1107" i="1" s="1"/>
  <c r="H1108" i="1"/>
  <c r="F1108" i="1" s="1"/>
  <c r="H1109" i="1"/>
  <c r="F1109" i="1" s="1"/>
  <c r="H1110" i="1"/>
  <c r="F1110" i="1" s="1"/>
  <c r="H1111" i="1"/>
  <c r="F1111" i="1" s="1"/>
  <c r="H1112" i="1"/>
  <c r="F1112" i="1" s="1"/>
  <c r="H1113" i="1"/>
  <c r="F1113" i="1" s="1"/>
  <c r="H1114" i="1"/>
  <c r="F1114" i="1" s="1"/>
  <c r="H1115" i="1"/>
  <c r="F1115" i="1" s="1"/>
  <c r="H1116" i="1"/>
  <c r="F1116" i="1" s="1"/>
  <c r="H1117" i="1"/>
  <c r="F1117" i="1" s="1"/>
  <c r="H1118" i="1"/>
  <c r="F1118" i="1" s="1"/>
  <c r="H1119" i="1"/>
  <c r="F1119" i="1" s="1"/>
  <c r="H1120" i="1"/>
  <c r="F1120" i="1" s="1"/>
  <c r="H1121" i="1"/>
  <c r="F1121" i="1" s="1"/>
  <c r="H1122" i="1"/>
  <c r="F1122" i="1" s="1"/>
  <c r="H1123" i="1"/>
  <c r="F1123" i="1" s="1"/>
  <c r="H1124" i="1"/>
  <c r="F1124" i="1" s="1"/>
  <c r="H1125" i="1"/>
  <c r="F1125" i="1" s="1"/>
  <c r="H1126" i="1"/>
  <c r="F1126" i="1" s="1"/>
  <c r="H1128" i="1"/>
  <c r="F1128" i="1" s="1"/>
  <c r="H1129" i="1"/>
  <c r="F1129" i="1" s="1"/>
  <c r="H1130" i="1"/>
  <c r="F1130" i="1" s="1"/>
  <c r="H1131" i="1"/>
  <c r="F1131" i="1" s="1"/>
  <c r="H1132" i="1"/>
  <c r="F1132" i="1" s="1"/>
  <c r="H1133" i="1"/>
  <c r="F1133" i="1" s="1"/>
  <c r="H1134" i="1"/>
  <c r="F1134" i="1" s="1"/>
  <c r="H1135" i="1"/>
  <c r="F1135" i="1" s="1"/>
  <c r="H1136" i="1"/>
  <c r="F1136" i="1" s="1"/>
  <c r="H1137" i="1"/>
  <c r="F1137" i="1" s="1"/>
  <c r="H1138" i="1"/>
  <c r="F1138" i="1" s="1"/>
  <c r="H1139" i="1"/>
  <c r="F1139" i="1" s="1"/>
  <c r="H1140" i="1"/>
  <c r="F1140" i="1" s="1"/>
  <c r="H1141" i="1"/>
  <c r="F1141" i="1" s="1"/>
  <c r="H1142" i="1"/>
  <c r="F1142" i="1" s="1"/>
  <c r="H1143" i="1"/>
  <c r="F1143" i="1" s="1"/>
  <c r="H1144" i="1"/>
  <c r="F1144" i="1" s="1"/>
  <c r="H1145" i="1"/>
  <c r="F1145" i="1" s="1"/>
  <c r="H1146" i="1"/>
  <c r="F1146" i="1" s="1"/>
  <c r="H1147" i="1"/>
  <c r="F1147" i="1" s="1"/>
  <c r="H1148" i="1"/>
  <c r="F1148" i="1" s="1"/>
  <c r="H1149" i="1"/>
  <c r="F1149" i="1" s="1"/>
  <c r="H1150" i="1"/>
  <c r="F1150" i="1" s="1"/>
  <c r="H1151" i="1"/>
  <c r="F1151" i="1" s="1"/>
  <c r="H1152" i="1"/>
  <c r="F1152" i="1" s="1"/>
  <c r="H1153" i="1"/>
  <c r="F1153" i="1" s="1"/>
  <c r="H1154" i="1"/>
  <c r="F1154" i="1" s="1"/>
  <c r="H1155" i="1"/>
  <c r="F1155" i="1" s="1"/>
  <c r="H1156" i="1"/>
  <c r="F1156" i="1" s="1"/>
  <c r="H1157" i="1"/>
  <c r="F1157" i="1" s="1"/>
  <c r="H1158" i="1"/>
  <c r="F1158" i="1" s="1"/>
  <c r="H1159" i="1"/>
  <c r="F1159" i="1" s="1"/>
  <c r="H1160" i="1"/>
  <c r="F1160" i="1" s="1"/>
  <c r="H1161" i="1"/>
  <c r="F1161" i="1" s="1"/>
  <c r="H1162" i="1"/>
  <c r="F1162" i="1" s="1"/>
  <c r="H1163" i="1"/>
  <c r="F1163" i="1" s="1"/>
  <c r="H1164" i="1"/>
  <c r="F1164" i="1" s="1"/>
  <c r="H1165" i="1"/>
  <c r="F1165" i="1" s="1"/>
  <c r="H1166" i="1"/>
  <c r="F1166" i="1" s="1"/>
  <c r="H1167" i="1"/>
  <c r="F1167" i="1" s="1"/>
  <c r="H1168" i="1"/>
  <c r="F1168" i="1" s="1"/>
  <c r="H1169" i="1"/>
  <c r="F1169" i="1" s="1"/>
  <c r="H1170" i="1"/>
  <c r="F1170" i="1" s="1"/>
  <c r="H1171" i="1"/>
  <c r="F1171" i="1" s="1"/>
  <c r="H1172" i="1"/>
  <c r="F1172" i="1" s="1"/>
  <c r="H1173" i="1"/>
  <c r="F1173" i="1" s="1"/>
  <c r="H1174" i="1"/>
  <c r="F1174" i="1" s="1"/>
  <c r="H1175" i="1"/>
  <c r="F1175" i="1" s="1"/>
  <c r="H1176" i="1"/>
  <c r="F1176" i="1" s="1"/>
  <c r="H1177" i="1"/>
  <c r="F1177" i="1" s="1"/>
  <c r="H1178" i="1"/>
  <c r="F1178" i="1" s="1"/>
  <c r="H1179" i="1"/>
  <c r="F1179" i="1" s="1"/>
  <c r="H1180" i="1"/>
  <c r="F1180" i="1" s="1"/>
  <c r="H1181" i="1"/>
  <c r="F1181" i="1" s="1"/>
  <c r="H1183" i="1"/>
  <c r="F1183" i="1" s="1"/>
  <c r="H1184" i="1"/>
  <c r="F1184" i="1" s="1"/>
  <c r="H1185" i="1"/>
  <c r="F1185" i="1" s="1"/>
  <c r="H1186" i="1"/>
  <c r="F1186" i="1" s="1"/>
  <c r="H1187" i="1"/>
  <c r="F1187" i="1" s="1"/>
  <c r="H1188" i="1"/>
  <c r="F1188" i="1" s="1"/>
  <c r="H1190" i="1"/>
  <c r="F1190" i="1" s="1"/>
  <c r="H1191" i="1"/>
  <c r="F1191" i="1" s="1"/>
  <c r="H1192" i="1"/>
  <c r="F1192" i="1" s="1"/>
  <c r="H1193" i="1"/>
  <c r="F1193" i="1" s="1"/>
  <c r="H1194" i="1"/>
  <c r="F1194" i="1" s="1"/>
  <c r="H1195" i="1"/>
  <c r="F1195" i="1" s="1"/>
  <c r="H1197" i="1"/>
  <c r="F1197" i="1" s="1"/>
  <c r="H1198" i="1"/>
  <c r="F1198" i="1" s="1"/>
  <c r="H1199" i="1"/>
  <c r="F1199" i="1" s="1"/>
  <c r="H1200" i="1"/>
  <c r="F1200" i="1" s="1"/>
  <c r="H1201" i="1"/>
  <c r="F1201" i="1" s="1"/>
  <c r="H1203" i="1"/>
  <c r="F1203" i="1" s="1"/>
  <c r="H1204" i="1"/>
  <c r="F1204" i="1" s="1"/>
  <c r="H1206" i="1"/>
  <c r="F1206" i="1" s="1"/>
  <c r="H1207" i="1"/>
  <c r="F1207" i="1" s="1"/>
  <c r="H1208" i="1"/>
  <c r="F1208" i="1" s="1"/>
  <c r="H1209" i="1"/>
  <c r="F1209" i="1" s="1"/>
  <c r="H1210" i="1"/>
  <c r="F1210" i="1" s="1"/>
  <c r="H1211" i="1"/>
  <c r="F1211" i="1" s="1"/>
  <c r="H1212" i="1"/>
  <c r="F1212" i="1" s="1"/>
  <c r="H1213" i="1"/>
  <c r="F1213" i="1" s="1"/>
  <c r="H1214" i="1"/>
  <c r="F1214" i="1" s="1"/>
  <c r="H1215" i="1"/>
  <c r="F1215" i="1" s="1"/>
  <c r="H1216" i="1"/>
  <c r="F1216" i="1" s="1"/>
  <c r="H1217" i="1"/>
  <c r="F1217" i="1" s="1"/>
  <c r="H1218" i="1"/>
  <c r="F1218" i="1" s="1"/>
  <c r="H1219" i="1"/>
  <c r="F1219" i="1" s="1"/>
  <c r="H1220" i="1"/>
  <c r="F1220" i="1" s="1"/>
  <c r="H1221" i="1"/>
  <c r="F1221" i="1" s="1"/>
  <c r="H1222" i="1"/>
  <c r="F1222" i="1" s="1"/>
  <c r="H1223" i="1"/>
  <c r="F1223" i="1" s="1"/>
  <c r="H1224" i="1"/>
  <c r="F1224" i="1" s="1"/>
  <c r="H1225" i="1"/>
  <c r="F1225" i="1" s="1"/>
  <c r="H1226" i="1"/>
  <c r="F1226" i="1" s="1"/>
  <c r="H1227" i="1"/>
  <c r="F1227" i="1" s="1"/>
  <c r="H1228" i="1"/>
  <c r="F1228" i="1" s="1"/>
  <c r="H1229" i="1"/>
  <c r="F1229" i="1" s="1"/>
  <c r="H1230" i="1"/>
  <c r="F1230" i="1" s="1"/>
  <c r="H1231" i="1"/>
  <c r="F1231" i="1" s="1"/>
  <c r="H1232" i="1"/>
  <c r="F1232" i="1" s="1"/>
  <c r="H1233" i="1"/>
  <c r="F1233" i="1" s="1"/>
  <c r="H1234" i="1"/>
  <c r="F1234" i="1" s="1"/>
  <c r="H1235" i="1"/>
  <c r="F1235" i="1" s="1"/>
  <c r="H1236" i="1"/>
  <c r="F1236" i="1" s="1"/>
  <c r="H1237" i="1"/>
  <c r="F1237" i="1" s="1"/>
  <c r="H1238" i="1"/>
  <c r="F1238" i="1" s="1"/>
  <c r="H1239" i="1"/>
  <c r="F1239" i="1" s="1"/>
  <c r="H1240" i="1"/>
  <c r="F1240" i="1" s="1"/>
  <c r="H1242" i="1"/>
  <c r="F1242" i="1" s="1"/>
  <c r="H1243" i="1"/>
  <c r="F1243" i="1" s="1"/>
  <c r="H1244" i="1"/>
  <c r="F1244" i="1" s="1"/>
  <c r="H1245" i="1"/>
  <c r="F1245" i="1" s="1"/>
  <c r="H1246" i="1"/>
  <c r="F1246" i="1" s="1"/>
  <c r="H1247" i="1"/>
  <c r="F1247" i="1" s="1"/>
  <c r="H1248" i="1"/>
  <c r="F1248" i="1" s="1"/>
  <c r="H1249" i="1"/>
  <c r="F1249" i="1" s="1"/>
  <c r="H1250" i="1"/>
  <c r="F1250" i="1" s="1"/>
  <c r="H1251" i="1"/>
  <c r="F1251" i="1" s="1"/>
  <c r="H1252" i="1"/>
  <c r="F1252" i="1" s="1"/>
  <c r="H1253" i="1"/>
  <c r="F1253" i="1" s="1"/>
  <c r="H1254" i="1"/>
  <c r="F1254" i="1" s="1"/>
  <c r="H1255" i="1"/>
  <c r="F1255" i="1" s="1"/>
  <c r="H1256" i="1"/>
  <c r="F1256" i="1" s="1"/>
  <c r="H1257" i="1"/>
  <c r="F1257" i="1" s="1"/>
  <c r="H1261" i="1"/>
  <c r="F1261" i="1" s="1"/>
  <c r="H1262" i="1"/>
  <c r="F1262" i="1" s="1"/>
  <c r="H1263" i="1"/>
  <c r="F1263" i="1" s="1"/>
  <c r="H1264" i="1"/>
  <c r="F1264" i="1" s="1"/>
  <c r="H1265" i="1"/>
  <c r="F1265" i="1" s="1"/>
  <c r="H1266" i="1"/>
  <c r="F1266" i="1" s="1"/>
  <c r="H1267" i="1"/>
  <c r="F1267" i="1" s="1"/>
  <c r="H1268" i="1"/>
  <c r="F1268" i="1" s="1"/>
  <c r="H1269" i="1"/>
  <c r="F1269" i="1" s="1"/>
  <c r="H1270" i="1"/>
  <c r="F1270" i="1" s="1"/>
  <c r="H1271" i="1"/>
  <c r="F1271" i="1" s="1"/>
  <c r="H1272" i="1"/>
  <c r="F1272" i="1" s="1"/>
  <c r="H1273" i="1"/>
  <c r="F1273" i="1" s="1"/>
  <c r="H1274" i="1"/>
  <c r="F1274" i="1" s="1"/>
  <c r="H1275" i="1"/>
  <c r="F1275" i="1" s="1"/>
  <c r="H1276" i="1"/>
  <c r="F1276" i="1" s="1"/>
  <c r="H1277" i="1"/>
  <c r="F1277" i="1" s="1"/>
  <c r="H1278" i="1"/>
  <c r="F1278" i="1" s="1"/>
  <c r="H1279" i="1"/>
  <c r="F1279" i="1" s="1"/>
  <c r="H1280" i="1"/>
  <c r="F1280" i="1" s="1"/>
  <c r="H1281" i="1"/>
  <c r="F1281" i="1" s="1"/>
  <c r="H1282" i="1"/>
  <c r="F1282" i="1" s="1"/>
  <c r="H1283" i="1"/>
  <c r="F1283" i="1" s="1"/>
  <c r="H1284" i="1"/>
  <c r="F1284" i="1" s="1"/>
  <c r="H1285" i="1"/>
  <c r="F1285" i="1" s="1"/>
  <c r="H1286" i="1"/>
  <c r="F1286" i="1" s="1"/>
  <c r="H1287" i="1"/>
  <c r="F1287" i="1" s="1"/>
  <c r="H1288" i="1"/>
  <c r="F1288" i="1" s="1"/>
  <c r="H1289" i="1"/>
  <c r="F1289" i="1" s="1"/>
  <c r="H1290" i="1"/>
  <c r="F1290" i="1" s="1"/>
  <c r="H1291" i="1"/>
  <c r="F1291" i="1" s="1"/>
  <c r="H1292" i="1"/>
  <c r="F1292" i="1" s="1"/>
  <c r="H1293" i="1"/>
  <c r="F1293" i="1" s="1"/>
  <c r="H1294" i="1"/>
  <c r="F1294" i="1" s="1"/>
  <c r="H1295" i="1"/>
  <c r="F1295" i="1" s="1"/>
  <c r="H1296" i="1"/>
  <c r="F1296" i="1" s="1"/>
  <c r="H1297" i="1"/>
  <c r="F1297" i="1" s="1"/>
  <c r="H1298" i="1"/>
  <c r="F1298" i="1" s="1"/>
  <c r="H1299" i="1"/>
  <c r="F1299" i="1" s="1"/>
  <c r="H1300" i="1"/>
  <c r="F1300" i="1" s="1"/>
  <c r="H1301" i="1"/>
  <c r="F1301" i="1" s="1"/>
  <c r="H1302" i="1"/>
  <c r="F1302" i="1" s="1"/>
  <c r="H1303" i="1"/>
  <c r="F1303" i="1" s="1"/>
  <c r="H1304" i="1"/>
  <c r="F1304" i="1" s="1"/>
  <c r="H1305" i="1"/>
  <c r="F1305" i="1" s="1"/>
  <c r="H1306" i="1"/>
  <c r="F1306" i="1" s="1"/>
  <c r="H1307" i="1"/>
  <c r="F1307" i="1" s="1"/>
  <c r="H1308" i="1"/>
  <c r="F1308" i="1" s="1"/>
  <c r="H1309" i="1"/>
  <c r="F1309" i="1" s="1"/>
  <c r="H1310" i="1"/>
  <c r="F1310" i="1" s="1"/>
  <c r="H1311" i="1"/>
  <c r="F1311" i="1" s="1"/>
  <c r="H1312" i="1"/>
  <c r="F1312" i="1" s="1"/>
  <c r="H1313" i="1"/>
  <c r="F1313" i="1" s="1"/>
  <c r="H1314" i="1"/>
  <c r="F1314" i="1" s="1"/>
  <c r="H1315" i="1"/>
  <c r="F1315" i="1" s="1"/>
  <c r="H1316" i="1"/>
  <c r="F1316" i="1" s="1"/>
  <c r="H1317" i="1"/>
  <c r="F1317" i="1" s="1"/>
  <c r="H1318" i="1"/>
  <c r="F1318" i="1" s="1"/>
  <c r="H1319" i="1"/>
  <c r="F1319" i="1" s="1"/>
  <c r="H1320" i="1"/>
  <c r="F1320" i="1" s="1"/>
  <c r="H1321" i="1"/>
  <c r="F1321" i="1" s="1"/>
  <c r="H1322" i="1"/>
  <c r="F1322" i="1" s="1"/>
  <c r="H1323" i="1"/>
  <c r="F1323" i="1" s="1"/>
  <c r="H1324" i="1"/>
  <c r="F1324" i="1" s="1"/>
  <c r="H1325" i="1"/>
  <c r="F1325" i="1" s="1"/>
  <c r="H1326" i="1"/>
  <c r="F1326" i="1" s="1"/>
  <c r="H1327" i="1"/>
  <c r="F1327" i="1" s="1"/>
  <c r="H1328" i="1"/>
  <c r="F1328" i="1" s="1"/>
  <c r="H1329" i="1"/>
  <c r="F1329" i="1" s="1"/>
  <c r="H1330" i="1"/>
  <c r="F1330" i="1" s="1"/>
  <c r="H1331" i="1"/>
  <c r="F1331" i="1" s="1"/>
  <c r="H1332" i="1"/>
  <c r="F1332" i="1" s="1"/>
  <c r="H1333" i="1"/>
  <c r="F1333" i="1" s="1"/>
  <c r="H1334" i="1"/>
  <c r="F1334" i="1" s="1"/>
  <c r="H1335" i="1"/>
  <c r="F1335" i="1" s="1"/>
  <c r="H1336" i="1"/>
  <c r="F1336" i="1" s="1"/>
  <c r="H1337" i="1"/>
  <c r="F1337" i="1" s="1"/>
  <c r="H1338" i="1"/>
  <c r="F1338" i="1" s="1"/>
  <c r="H1339" i="1"/>
  <c r="F1339" i="1" s="1"/>
  <c r="H1340" i="1"/>
  <c r="F1340" i="1" s="1"/>
  <c r="H1341" i="1"/>
  <c r="F1341" i="1" s="1"/>
  <c r="H1342" i="1"/>
  <c r="F1342" i="1" s="1"/>
  <c r="H1343" i="1"/>
  <c r="F1343" i="1" s="1"/>
  <c r="H1344" i="1"/>
  <c r="F1344" i="1" s="1"/>
  <c r="H1345" i="1"/>
  <c r="F1345" i="1" s="1"/>
  <c r="H1346" i="1"/>
  <c r="F1346" i="1" s="1"/>
  <c r="H1347" i="1"/>
  <c r="F1347" i="1" s="1"/>
  <c r="H1348" i="1"/>
  <c r="F1348" i="1" s="1"/>
  <c r="H1349" i="1"/>
  <c r="F1349" i="1" s="1"/>
  <c r="H1350" i="1"/>
  <c r="F1350" i="1" s="1"/>
  <c r="H1351" i="1"/>
  <c r="F1351" i="1" s="1"/>
  <c r="H1352" i="1"/>
  <c r="F1352" i="1" s="1"/>
  <c r="H1353" i="1"/>
  <c r="F1353" i="1" s="1"/>
  <c r="H1354" i="1"/>
  <c r="F1354" i="1" s="1"/>
  <c r="H1355" i="1"/>
  <c r="F1355" i="1" s="1"/>
  <c r="H1356" i="1"/>
  <c r="F1356" i="1" s="1"/>
  <c r="H1357" i="1"/>
  <c r="F1357" i="1" s="1"/>
  <c r="H1358" i="1"/>
  <c r="F1358" i="1" s="1"/>
  <c r="H1359" i="1"/>
  <c r="F1359" i="1" s="1"/>
  <c r="H1360" i="1"/>
  <c r="F1360" i="1" s="1"/>
  <c r="H1361" i="1"/>
  <c r="F1361" i="1" s="1"/>
  <c r="H1362" i="1"/>
  <c r="F1362" i="1" s="1"/>
  <c r="H1363" i="1"/>
  <c r="F1363" i="1" s="1"/>
  <c r="H1364" i="1"/>
  <c r="F1364" i="1" s="1"/>
  <c r="H1365" i="1"/>
  <c r="F1365" i="1" s="1"/>
  <c r="H1366" i="1"/>
  <c r="F1366" i="1" s="1"/>
  <c r="H1367" i="1"/>
  <c r="F1367" i="1" s="1"/>
  <c r="H1368" i="1"/>
  <c r="F1368" i="1" s="1"/>
  <c r="H1369" i="1"/>
  <c r="F1369" i="1" s="1"/>
  <c r="H1370" i="1"/>
  <c r="F1370" i="1" s="1"/>
  <c r="H1371" i="1"/>
  <c r="F1371" i="1" s="1"/>
  <c r="H1372" i="1"/>
  <c r="F1372" i="1" s="1"/>
  <c r="H1373" i="1"/>
  <c r="F1373" i="1" s="1"/>
  <c r="H1374" i="1"/>
  <c r="F1374" i="1" s="1"/>
  <c r="H1375" i="1"/>
  <c r="F1375" i="1" s="1"/>
  <c r="H1376" i="1"/>
  <c r="F1376" i="1" s="1"/>
  <c r="H1377" i="1"/>
  <c r="F1377" i="1" s="1"/>
  <c r="H1378" i="1"/>
  <c r="F1378" i="1" s="1"/>
  <c r="H1379" i="1"/>
  <c r="F1379" i="1" s="1"/>
  <c r="H1380" i="1"/>
  <c r="F1380" i="1" s="1"/>
  <c r="H1381" i="1"/>
  <c r="F1381" i="1" s="1"/>
  <c r="H1382" i="1"/>
  <c r="F1382" i="1" s="1"/>
  <c r="H1383" i="1"/>
  <c r="F1383" i="1" s="1"/>
  <c r="H1384" i="1"/>
  <c r="F1384" i="1" s="1"/>
  <c r="H1385" i="1"/>
  <c r="F1385" i="1" s="1"/>
  <c r="H1386" i="1"/>
  <c r="F1386" i="1" s="1"/>
  <c r="H1387" i="1"/>
  <c r="F1387" i="1" s="1"/>
  <c r="H1388" i="1"/>
  <c r="F1388" i="1" s="1"/>
  <c r="H1389" i="1"/>
  <c r="F1389" i="1" s="1"/>
  <c r="H1390" i="1"/>
  <c r="F1390" i="1" s="1"/>
  <c r="H1391" i="1"/>
  <c r="F1391" i="1" s="1"/>
  <c r="H1392" i="1"/>
  <c r="F1392" i="1" s="1"/>
  <c r="H1393" i="1"/>
  <c r="F1393" i="1" s="1"/>
  <c r="H1394" i="1"/>
  <c r="F1394" i="1" s="1"/>
  <c r="H1395" i="1"/>
  <c r="F1395" i="1" s="1"/>
  <c r="H1396" i="1"/>
  <c r="F1396" i="1" s="1"/>
  <c r="H1397" i="1"/>
  <c r="F1397" i="1" s="1"/>
  <c r="H1398" i="1"/>
  <c r="F1398" i="1" s="1"/>
  <c r="H1399" i="1"/>
  <c r="F1399" i="1" s="1"/>
  <c r="H1400" i="1"/>
  <c r="F1400" i="1" s="1"/>
  <c r="H1401" i="1"/>
  <c r="F1401" i="1" s="1"/>
  <c r="H1402" i="1"/>
  <c r="F1402" i="1" s="1"/>
  <c r="H1403" i="1"/>
  <c r="F1403" i="1" s="1"/>
  <c r="H1404" i="1"/>
  <c r="F1404" i="1" s="1"/>
  <c r="H1405" i="1"/>
  <c r="F1405" i="1" s="1"/>
  <c r="H1406" i="1"/>
  <c r="F1406" i="1" s="1"/>
  <c r="H4" i="1"/>
  <c r="F4" i="1" s="1"/>
  <c r="H5" i="1"/>
  <c r="F5" i="1" s="1"/>
  <c r="F10" i="1"/>
  <c r="F174" i="1"/>
  <c r="F211" i="1"/>
  <c r="F563" i="1"/>
  <c r="F754" i="1"/>
  <c r="F898" i="1"/>
  <c r="F343" i="1"/>
  <c r="F679" i="1"/>
  <c r="F452" i="1"/>
  <c r="F18" i="1"/>
  <c r="F995" i="1"/>
  <c r="H3" i="1"/>
  <c r="F3" i="1" s="1"/>
  <c r="M1406" i="1" l="1"/>
  <c r="G1406" i="1"/>
  <c r="D1406" i="1"/>
  <c r="M1405" i="1"/>
  <c r="G1405" i="1"/>
  <c r="D1405" i="1"/>
  <c r="M1404" i="1"/>
  <c r="G1404" i="1"/>
  <c r="D1404" i="1"/>
  <c r="M1403" i="1"/>
  <c r="G1403" i="1"/>
  <c r="D1403" i="1"/>
  <c r="M1402" i="1"/>
  <c r="G1402" i="1"/>
  <c r="D1402" i="1"/>
  <c r="M1401" i="1"/>
  <c r="G1401" i="1"/>
  <c r="D1401" i="1"/>
  <c r="M1400" i="1"/>
  <c r="G1400" i="1"/>
  <c r="D1400" i="1"/>
  <c r="M1399" i="1"/>
  <c r="G1399" i="1"/>
  <c r="D1399" i="1"/>
  <c r="M1398" i="1"/>
  <c r="G1398" i="1"/>
  <c r="D1398" i="1"/>
  <c r="M1397" i="1"/>
  <c r="G1397" i="1"/>
  <c r="D1397" i="1"/>
  <c r="M1396" i="1"/>
  <c r="G1396" i="1"/>
  <c r="D1396" i="1"/>
  <c r="M1395" i="1"/>
  <c r="G1395" i="1"/>
  <c r="D1395" i="1"/>
  <c r="M1394" i="1"/>
  <c r="G1394" i="1"/>
  <c r="D1394" i="1"/>
  <c r="M1393" i="1"/>
  <c r="G1393" i="1"/>
  <c r="D1393" i="1"/>
  <c r="M1392" i="1"/>
  <c r="G1392" i="1"/>
  <c r="D1392" i="1"/>
  <c r="M1391" i="1"/>
  <c r="G1391" i="1"/>
  <c r="D1391" i="1"/>
  <c r="M1390" i="1"/>
  <c r="G1390" i="1"/>
  <c r="D1390" i="1"/>
  <c r="M1389" i="1"/>
  <c r="G1389" i="1"/>
  <c r="D1389" i="1"/>
  <c r="M1388" i="1"/>
  <c r="G1388" i="1"/>
  <c r="M1387" i="1"/>
  <c r="G1387" i="1"/>
  <c r="D1387" i="1"/>
  <c r="M1386" i="1"/>
  <c r="G1386" i="1"/>
  <c r="D1386" i="1"/>
  <c r="M1385" i="1"/>
  <c r="G1385" i="1"/>
  <c r="D1385" i="1"/>
  <c r="M1384" i="1"/>
  <c r="G1384" i="1"/>
  <c r="D1384" i="1"/>
  <c r="M1383" i="1"/>
  <c r="G1383" i="1"/>
  <c r="D1383" i="1"/>
  <c r="M1382" i="1"/>
  <c r="G1382" i="1"/>
  <c r="D1382" i="1"/>
  <c r="M1381" i="1"/>
  <c r="G1381" i="1"/>
  <c r="D1381" i="1"/>
  <c r="M1380" i="1"/>
  <c r="G1380" i="1"/>
  <c r="D1380" i="1"/>
  <c r="M1379" i="1"/>
  <c r="G1379" i="1"/>
  <c r="D1379" i="1"/>
  <c r="M1378" i="1"/>
  <c r="G1378" i="1"/>
  <c r="D1378" i="1"/>
  <c r="M1377" i="1"/>
  <c r="G1377" i="1"/>
  <c r="D1377" i="1"/>
  <c r="M1376" i="1"/>
  <c r="G1376" i="1"/>
  <c r="D1376" i="1"/>
  <c r="M1375" i="1"/>
  <c r="G1375" i="1"/>
  <c r="D1375" i="1"/>
  <c r="M1374" i="1"/>
  <c r="G1374" i="1"/>
  <c r="D1374" i="1"/>
  <c r="M1373" i="1"/>
  <c r="G1373" i="1"/>
  <c r="D1373" i="1"/>
  <c r="M1372" i="1"/>
  <c r="G1372" i="1"/>
  <c r="D1372" i="1"/>
  <c r="M1371" i="1"/>
  <c r="G1371" i="1"/>
  <c r="D1371" i="1"/>
  <c r="M1370" i="1"/>
  <c r="G1370" i="1"/>
  <c r="D1370" i="1"/>
  <c r="M1369" i="1"/>
  <c r="G1369" i="1"/>
  <c r="D1369" i="1"/>
  <c r="M1368" i="1"/>
  <c r="G1368" i="1"/>
  <c r="D1368" i="1"/>
  <c r="M1367" i="1"/>
  <c r="G1367" i="1"/>
  <c r="D1367" i="1"/>
  <c r="M1366" i="1"/>
  <c r="G1366" i="1"/>
  <c r="D1366" i="1"/>
  <c r="M1365" i="1"/>
  <c r="G1365" i="1"/>
  <c r="D1365" i="1"/>
  <c r="M1364" i="1"/>
  <c r="G1364" i="1"/>
  <c r="D1364" i="1"/>
  <c r="M1363" i="1"/>
  <c r="G1363" i="1"/>
  <c r="D1363" i="1"/>
  <c r="M1362" i="1"/>
  <c r="G1362" i="1"/>
  <c r="D1362" i="1"/>
  <c r="M1361" i="1"/>
  <c r="G1361" i="1"/>
  <c r="D1361" i="1"/>
  <c r="M1360" i="1"/>
  <c r="G1360" i="1"/>
  <c r="D1360" i="1"/>
  <c r="M1359" i="1"/>
  <c r="G1359" i="1"/>
  <c r="D1359" i="1"/>
  <c r="M1358" i="1"/>
  <c r="G1358" i="1"/>
  <c r="D1358" i="1"/>
  <c r="M1357" i="1"/>
  <c r="G1357" i="1"/>
  <c r="D1357" i="1"/>
  <c r="M1356" i="1"/>
  <c r="G1356" i="1"/>
  <c r="D1356" i="1"/>
  <c r="M1355" i="1"/>
  <c r="G1355" i="1"/>
  <c r="D1355" i="1"/>
  <c r="M1354" i="1"/>
  <c r="G1354" i="1"/>
  <c r="D1354" i="1"/>
  <c r="M1353" i="1"/>
  <c r="G1353" i="1"/>
  <c r="D1353" i="1"/>
  <c r="M1352" i="1"/>
  <c r="G1352" i="1"/>
  <c r="D1352" i="1"/>
  <c r="M1351" i="1"/>
  <c r="G1351" i="1"/>
  <c r="D1351" i="1"/>
  <c r="M1350" i="1"/>
  <c r="G1350" i="1"/>
  <c r="D1350" i="1"/>
  <c r="M1349" i="1"/>
  <c r="G1349" i="1"/>
  <c r="D1349" i="1"/>
  <c r="M1348" i="1"/>
  <c r="G1348" i="1"/>
  <c r="D1348" i="1"/>
  <c r="M1347" i="1"/>
  <c r="G1347" i="1"/>
  <c r="D1347" i="1"/>
  <c r="M1346" i="1"/>
  <c r="G1346" i="1"/>
  <c r="D1346" i="1"/>
  <c r="M1345" i="1"/>
  <c r="G1345" i="1"/>
  <c r="D1345" i="1"/>
  <c r="M1344" i="1"/>
  <c r="G1344" i="1"/>
  <c r="D1344" i="1"/>
  <c r="M1343" i="1"/>
  <c r="G1343" i="1"/>
  <c r="D1343" i="1"/>
  <c r="M1342" i="1"/>
  <c r="G1342" i="1"/>
  <c r="D1342" i="1"/>
  <c r="M1341" i="1"/>
  <c r="G1341" i="1"/>
  <c r="D1341" i="1"/>
  <c r="M1340" i="1"/>
  <c r="G1340" i="1"/>
  <c r="D1340" i="1"/>
  <c r="M1339" i="1"/>
  <c r="G1339" i="1"/>
  <c r="D1339" i="1"/>
  <c r="M1338" i="1"/>
  <c r="G1338" i="1"/>
  <c r="D1338" i="1"/>
  <c r="M1337" i="1"/>
  <c r="G1337" i="1"/>
  <c r="D1337" i="1"/>
  <c r="M1336" i="1"/>
  <c r="G1336" i="1"/>
  <c r="D1336" i="1"/>
  <c r="M1335" i="1"/>
  <c r="G1335" i="1"/>
  <c r="D1335" i="1"/>
  <c r="M1334" i="1"/>
  <c r="G1334" i="1"/>
  <c r="D1334" i="1"/>
  <c r="M1333" i="1"/>
  <c r="G1333" i="1"/>
  <c r="D1333" i="1"/>
  <c r="M1332" i="1"/>
  <c r="G1332" i="1"/>
  <c r="D1332" i="1"/>
  <c r="M1331" i="1"/>
  <c r="G1331" i="1"/>
  <c r="D1331" i="1"/>
  <c r="M1330" i="1"/>
  <c r="G1330" i="1"/>
  <c r="D1330" i="1"/>
  <c r="M1329" i="1"/>
  <c r="G1329" i="1"/>
  <c r="D1329" i="1"/>
  <c r="M1328" i="1"/>
  <c r="G1328" i="1"/>
  <c r="D1328" i="1"/>
  <c r="M1327" i="1"/>
  <c r="G1327" i="1"/>
  <c r="D1327" i="1"/>
  <c r="M1326" i="1"/>
  <c r="G1326" i="1"/>
  <c r="D1326" i="1"/>
  <c r="M1325" i="1"/>
  <c r="G1325" i="1"/>
  <c r="D1325" i="1"/>
  <c r="M1324" i="1"/>
  <c r="G1324" i="1"/>
  <c r="D1324" i="1"/>
  <c r="M1323" i="1"/>
  <c r="G1323" i="1"/>
  <c r="D1323" i="1"/>
  <c r="M1322" i="1"/>
  <c r="G1322" i="1"/>
  <c r="D1322" i="1"/>
  <c r="M1321" i="1"/>
  <c r="G1321" i="1"/>
  <c r="D1321" i="1"/>
  <c r="M1320" i="1"/>
  <c r="G1320" i="1"/>
  <c r="D1320" i="1"/>
  <c r="M1319" i="1"/>
  <c r="G1319" i="1"/>
  <c r="D1319" i="1"/>
  <c r="M1318" i="1"/>
  <c r="G1318" i="1"/>
  <c r="D1318" i="1"/>
  <c r="M1317" i="1"/>
  <c r="G1317" i="1"/>
  <c r="D1317" i="1"/>
  <c r="M1316" i="1"/>
  <c r="G1316" i="1"/>
  <c r="D1316" i="1"/>
  <c r="M1315" i="1"/>
  <c r="G1315" i="1"/>
  <c r="D1315" i="1"/>
  <c r="M1314" i="1"/>
  <c r="G1314" i="1"/>
  <c r="D1314" i="1"/>
  <c r="M1313" i="1"/>
  <c r="G1313" i="1"/>
  <c r="D1313" i="1"/>
  <c r="M1312" i="1"/>
  <c r="G1312" i="1"/>
  <c r="D1312" i="1"/>
  <c r="M1311" i="1"/>
  <c r="G1311" i="1"/>
  <c r="D1311" i="1"/>
  <c r="M1310" i="1"/>
  <c r="G1310" i="1"/>
  <c r="D1310" i="1"/>
  <c r="M1309" i="1"/>
  <c r="G1309" i="1"/>
  <c r="D1309" i="1"/>
  <c r="M1308" i="1"/>
  <c r="G1308" i="1"/>
  <c r="D1308" i="1"/>
  <c r="M1307" i="1"/>
  <c r="G1307" i="1"/>
  <c r="D1307" i="1"/>
  <c r="M1306" i="1"/>
  <c r="G1306" i="1"/>
  <c r="D1306" i="1"/>
  <c r="M1305" i="1"/>
  <c r="G1305" i="1"/>
  <c r="D1305" i="1"/>
  <c r="M1304" i="1"/>
  <c r="G1304" i="1"/>
  <c r="D1304" i="1"/>
  <c r="M1303" i="1"/>
  <c r="G1303" i="1"/>
  <c r="D1303" i="1"/>
  <c r="M1302" i="1"/>
  <c r="G1302" i="1"/>
  <c r="D1302" i="1"/>
  <c r="M1301" i="1"/>
  <c r="G1301" i="1"/>
  <c r="D1301" i="1"/>
  <c r="M1300" i="1"/>
  <c r="G1300" i="1"/>
  <c r="D1300" i="1"/>
  <c r="M1299" i="1"/>
  <c r="G1299" i="1"/>
  <c r="D1299" i="1"/>
  <c r="M1298" i="1"/>
  <c r="G1298" i="1"/>
  <c r="D1298" i="1"/>
  <c r="M1297" i="1"/>
  <c r="G1297" i="1"/>
  <c r="D1297" i="1"/>
  <c r="M1296" i="1"/>
  <c r="G1296" i="1"/>
  <c r="D1296" i="1"/>
  <c r="M1295" i="1"/>
  <c r="G1295" i="1"/>
  <c r="D1295" i="1"/>
  <c r="M1294" i="1"/>
  <c r="G1294" i="1"/>
  <c r="D1294" i="1"/>
  <c r="M1293" i="1"/>
  <c r="G1293" i="1"/>
  <c r="D1293" i="1"/>
  <c r="M1292" i="1"/>
  <c r="G1292" i="1"/>
  <c r="D1292" i="1"/>
  <c r="M1291" i="1"/>
  <c r="G1291" i="1"/>
  <c r="D1291" i="1"/>
  <c r="M1290" i="1"/>
  <c r="G1290" i="1"/>
  <c r="D1290" i="1"/>
  <c r="M1289" i="1"/>
  <c r="G1289" i="1"/>
  <c r="D1289" i="1"/>
  <c r="M1288" i="1"/>
  <c r="G1288" i="1"/>
  <c r="D1288" i="1"/>
  <c r="M1287" i="1"/>
  <c r="G1287" i="1"/>
  <c r="D1287" i="1"/>
  <c r="M1286" i="1"/>
  <c r="G1286" i="1"/>
  <c r="D1286" i="1"/>
  <c r="M1285" i="1"/>
  <c r="G1285" i="1"/>
  <c r="D1285" i="1"/>
  <c r="M1284" i="1"/>
  <c r="G1284" i="1"/>
  <c r="D1284" i="1"/>
  <c r="M1283" i="1"/>
  <c r="G1283" i="1"/>
  <c r="D1283" i="1"/>
  <c r="E45" i="1" l="1"/>
  <c r="E80" i="1"/>
  <c r="E83" i="1"/>
  <c r="E153" i="1"/>
  <c r="E327" i="1"/>
  <c r="E363" i="1"/>
  <c r="E381" i="1"/>
  <c r="E388" i="1"/>
  <c r="E477" i="1"/>
  <c r="E511" i="1"/>
  <c r="E513" i="1"/>
  <c r="E580" i="1"/>
  <c r="E603" i="1"/>
  <c r="E786" i="1"/>
  <c r="E804" i="1"/>
  <c r="E875" i="1"/>
  <c r="E879" i="1"/>
  <c r="E987" i="1"/>
  <c r="E1083" i="1"/>
  <c r="E1127" i="1"/>
  <c r="E1189" i="1"/>
  <c r="E1241" i="1"/>
  <c r="E1258" i="1"/>
  <c r="E1259" i="1"/>
  <c r="E1260" i="1"/>
  <c r="E12" i="1"/>
  <c r="E259" i="1"/>
  <c r="E322" i="1"/>
  <c r="E334" i="1"/>
  <c r="E403" i="1"/>
  <c r="E412" i="1"/>
  <c r="E574" i="1"/>
  <c r="E589" i="1"/>
  <c r="E706" i="1"/>
  <c r="E707" i="1"/>
  <c r="E759" i="1"/>
  <c r="E808" i="1"/>
  <c r="E830" i="1"/>
  <c r="E841" i="1"/>
  <c r="E880" i="1"/>
  <c r="E904" i="1"/>
  <c r="E910" i="1"/>
  <c r="E941" i="1"/>
  <c r="E1182" i="1"/>
  <c r="E1196" i="1"/>
  <c r="E1202" i="1"/>
  <c r="E1205" i="1"/>
  <c r="E152" i="1"/>
  <c r="E213" i="1"/>
  <c r="E401" i="1"/>
  <c r="E407" i="1"/>
  <c r="E518" i="1"/>
  <c r="E557" i="1"/>
  <c r="E689" i="1"/>
  <c r="E781" i="1"/>
  <c r="E897" i="1"/>
  <c r="E997" i="1"/>
  <c r="E1001" i="1"/>
  <c r="E5" i="1"/>
  <c r="E9" i="1"/>
  <c r="E11" i="1"/>
  <c r="E14" i="1"/>
  <c r="E18" i="1"/>
  <c r="E32" i="1"/>
  <c r="E40" i="1"/>
  <c r="E46" i="1"/>
  <c r="E53" i="1"/>
  <c r="E57" i="1"/>
  <c r="E87" i="1"/>
  <c r="E89" i="1"/>
  <c r="E90" i="1"/>
  <c r="E98" i="1"/>
  <c r="E106" i="1"/>
  <c r="E109" i="1"/>
  <c r="E110" i="1"/>
  <c r="E117" i="1"/>
  <c r="E124" i="1"/>
  <c r="E125" i="1"/>
  <c r="E127" i="1"/>
  <c r="E137" i="1"/>
  <c r="E141" i="1"/>
  <c r="E142" i="1"/>
  <c r="E144" i="1"/>
  <c r="E145" i="1"/>
  <c r="E148" i="1"/>
  <c r="E150" i="1"/>
  <c r="E151" i="1"/>
  <c r="E161" i="1"/>
  <c r="E166" i="1"/>
  <c r="E171" i="1"/>
  <c r="E181" i="1"/>
  <c r="E194" i="1"/>
  <c r="E196" i="1"/>
  <c r="E200" i="1"/>
  <c r="E202" i="1"/>
  <c r="E208" i="1"/>
  <c r="E209" i="1"/>
  <c r="E215" i="1"/>
  <c r="E220" i="1"/>
  <c r="E222" i="1"/>
  <c r="E226" i="1"/>
  <c r="E227" i="1"/>
  <c r="E228" i="1"/>
  <c r="E231" i="1"/>
  <c r="E236" i="1"/>
  <c r="E240" i="1"/>
  <c r="E248" i="1"/>
  <c r="E249" i="1"/>
  <c r="E258" i="1"/>
  <c r="E261" i="1"/>
  <c r="E265" i="1"/>
  <c r="E268" i="1"/>
  <c r="E270" i="1"/>
  <c r="E271" i="1"/>
  <c r="E278" i="1"/>
  <c r="E279" i="1"/>
  <c r="E288" i="1"/>
  <c r="E290" i="1"/>
  <c r="E291" i="1"/>
  <c r="E296" i="1"/>
  <c r="E297" i="1"/>
  <c r="E304" i="1"/>
  <c r="E305" i="1"/>
  <c r="E306" i="1"/>
  <c r="E307" i="1"/>
  <c r="E308" i="1"/>
  <c r="E310" i="1"/>
  <c r="E311" i="1"/>
  <c r="E312" i="1"/>
  <c r="E313" i="1"/>
  <c r="E316" i="1"/>
  <c r="E317" i="1"/>
  <c r="E320" i="1"/>
  <c r="E328" i="1"/>
  <c r="E330" i="1"/>
  <c r="E332" i="1"/>
  <c r="E348" i="1"/>
  <c r="E349" i="1"/>
  <c r="E350" i="1"/>
  <c r="E352" i="1"/>
  <c r="E353" i="1"/>
  <c r="E358" i="1"/>
  <c r="E360" i="1"/>
  <c r="E361" i="1"/>
  <c r="E364" i="1"/>
  <c r="E366" i="1"/>
  <c r="E374" i="1"/>
  <c r="E375" i="1"/>
  <c r="E376" i="1"/>
  <c r="E377" i="1"/>
  <c r="E378" i="1"/>
  <c r="E380" i="1"/>
  <c r="E386" i="1"/>
  <c r="E397" i="1"/>
  <c r="E400" i="1"/>
  <c r="E405" i="1"/>
  <c r="E414" i="1"/>
  <c r="E429" i="1"/>
  <c r="E430" i="1"/>
  <c r="E432" i="1"/>
  <c r="E434" i="1"/>
  <c r="E442" i="1"/>
  <c r="E451" i="1"/>
  <c r="E454" i="1"/>
  <c r="E455" i="1"/>
  <c r="E456" i="1"/>
  <c r="E457" i="1"/>
  <c r="E460" i="1"/>
  <c r="E463" i="1"/>
  <c r="E469" i="1"/>
  <c r="E474" i="1"/>
  <c r="E475" i="1"/>
  <c r="E476" i="1"/>
  <c r="E482" i="1"/>
  <c r="E484" i="1"/>
  <c r="E486" i="1"/>
  <c r="E488" i="1"/>
  <c r="E498" i="1"/>
  <c r="E500" i="1"/>
  <c r="E502" i="1"/>
  <c r="E504" i="1"/>
  <c r="E508" i="1"/>
  <c r="E520" i="1"/>
  <c r="E529" i="1"/>
  <c r="E538" i="1"/>
  <c r="E540" i="1"/>
  <c r="E544" i="1"/>
  <c r="E546" i="1"/>
  <c r="E548" i="1"/>
  <c r="E549" i="1"/>
  <c r="E567" i="1"/>
  <c r="E568" i="1"/>
  <c r="E573" i="1"/>
  <c r="E585" i="1"/>
  <c r="E588" i="1"/>
  <c r="E593" i="1"/>
  <c r="E597" i="1"/>
  <c r="E598" i="1"/>
  <c r="E602" i="1"/>
  <c r="E607" i="1"/>
  <c r="E615" i="1"/>
  <c r="E618" i="1"/>
  <c r="E623" i="1"/>
  <c r="E630" i="1"/>
  <c r="E636" i="1"/>
  <c r="E639" i="1"/>
  <c r="E640" i="1"/>
  <c r="E642" i="1"/>
  <c r="E645" i="1"/>
  <c r="E646" i="1"/>
  <c r="E648" i="1"/>
  <c r="E652" i="1"/>
  <c r="E663" i="1"/>
  <c r="E666" i="1"/>
  <c r="E675" i="1"/>
  <c r="E679" i="1"/>
  <c r="E681" i="1"/>
  <c r="E696" i="1"/>
  <c r="E698" i="1"/>
  <c r="E699" i="1"/>
  <c r="E701" i="1"/>
  <c r="E703" i="1"/>
  <c r="E712" i="1"/>
  <c r="E718" i="1"/>
  <c r="E722" i="1"/>
  <c r="E727" i="1"/>
  <c r="E728" i="1"/>
  <c r="E737" i="1"/>
  <c r="E738" i="1"/>
  <c r="E739" i="1"/>
  <c r="E746" i="1"/>
  <c r="E749" i="1"/>
  <c r="E753" i="1"/>
  <c r="E755" i="1"/>
  <c r="E761" i="1"/>
  <c r="E764" i="1"/>
  <c r="E765" i="1"/>
  <c r="E774" i="1"/>
  <c r="E779" i="1"/>
  <c r="E784" i="1"/>
  <c r="E793" i="1"/>
  <c r="E798" i="1"/>
  <c r="E810" i="1"/>
  <c r="E811" i="1"/>
  <c r="E814" i="1"/>
  <c r="E834" i="1"/>
  <c r="E843" i="1"/>
  <c r="E844" i="1"/>
  <c r="E845" i="1"/>
  <c r="E847" i="1"/>
  <c r="E848" i="1"/>
  <c r="E850" i="1"/>
  <c r="E851" i="1"/>
  <c r="E868" i="1"/>
  <c r="E870" i="1"/>
  <c r="E872" i="1"/>
  <c r="E874" i="1"/>
  <c r="E881" i="1"/>
  <c r="E887" i="1"/>
  <c r="E888" i="1"/>
  <c r="E893" i="1"/>
  <c r="E895" i="1"/>
  <c r="E899" i="1"/>
  <c r="E903" i="1"/>
  <c r="E918" i="1"/>
  <c r="E922" i="1"/>
  <c r="E925" i="1"/>
  <c r="E929" i="1"/>
  <c r="E940" i="1"/>
  <c r="E943" i="1"/>
  <c r="E946" i="1"/>
  <c r="E952" i="1"/>
  <c r="E955" i="1"/>
  <c r="E959" i="1"/>
  <c r="E963" i="1"/>
  <c r="E964" i="1"/>
  <c r="E967" i="1"/>
  <c r="E973" i="1"/>
  <c r="E974" i="1"/>
  <c r="E979" i="1"/>
  <c r="E984" i="1"/>
  <c r="E989" i="1"/>
  <c r="E990" i="1"/>
  <c r="E1009" i="1"/>
  <c r="E1010" i="1"/>
  <c r="E1013" i="1"/>
  <c r="E1017" i="1"/>
  <c r="E1018" i="1"/>
  <c r="E1023" i="1"/>
  <c r="E1029" i="1"/>
  <c r="E1043" i="1"/>
  <c r="E1049" i="1"/>
  <c r="E1051" i="1"/>
  <c r="E1052" i="1"/>
  <c r="E1055" i="1"/>
  <c r="E1056" i="1"/>
  <c r="E1058" i="1"/>
  <c r="E1072" i="1"/>
  <c r="E1073" i="1"/>
  <c r="E1076" i="1"/>
  <c r="E1085" i="1"/>
  <c r="E1086" i="1"/>
  <c r="E1096" i="1"/>
  <c r="E1097" i="1"/>
  <c r="E1104" i="1"/>
  <c r="E1115" i="1"/>
  <c r="E1116" i="1"/>
  <c r="E1120" i="1"/>
  <c r="E1121" i="1"/>
  <c r="E1125" i="1"/>
  <c r="E1132" i="1"/>
  <c r="E1135" i="1"/>
  <c r="E1136" i="1"/>
  <c r="E1138" i="1"/>
  <c r="E1139" i="1"/>
  <c r="E1140" i="1"/>
  <c r="E1150" i="1"/>
  <c r="E1152" i="1"/>
  <c r="E1153" i="1"/>
  <c r="E1157" i="1"/>
  <c r="E1158" i="1"/>
  <c r="E1160" i="1"/>
  <c r="E1169" i="1"/>
  <c r="E1171" i="1"/>
  <c r="E1175" i="1"/>
  <c r="E1178" i="1"/>
  <c r="E1185" i="1"/>
  <c r="E1186" i="1"/>
  <c r="E1190" i="1"/>
  <c r="E1192" i="1"/>
  <c r="E1199" i="1"/>
  <c r="E1200" i="1"/>
  <c r="E3" i="1"/>
  <c r="E10" i="1"/>
  <c r="E13" i="1"/>
  <c r="E52" i="1"/>
  <c r="E72" i="1"/>
  <c r="E111" i="1"/>
  <c r="E143" i="1"/>
  <c r="E147" i="1"/>
  <c r="E182" i="1"/>
  <c r="E246" i="1"/>
  <c r="E277" i="1"/>
  <c r="E362" i="1"/>
  <c r="E391" i="1"/>
  <c r="E411" i="1"/>
  <c r="E415" i="1"/>
  <c r="E426" i="1"/>
  <c r="E441" i="1"/>
  <c r="E545" i="1"/>
  <c r="E559" i="1"/>
  <c r="E575" i="1"/>
  <c r="E633" i="1"/>
  <c r="E637" i="1"/>
  <c r="E641" i="1"/>
  <c r="E661" i="1"/>
  <c r="E669" i="1"/>
  <c r="E680" i="1"/>
  <c r="E682" i="1"/>
  <c r="E690" i="1"/>
  <c r="E715" i="1"/>
  <c r="E724" i="1"/>
  <c r="E787" i="1"/>
  <c r="E800" i="1"/>
  <c r="E813" i="1"/>
  <c r="E920" i="1"/>
  <c r="E942" i="1"/>
  <c r="E969" i="1"/>
  <c r="E977" i="1"/>
  <c r="E978" i="1"/>
  <c r="E1005" i="1"/>
  <c r="E1006" i="1"/>
  <c r="E1024" i="1"/>
  <c r="E1164" i="1"/>
  <c r="E1179" i="1"/>
  <c r="E20" i="1"/>
  <c r="E25" i="1"/>
  <c r="E37" i="1"/>
  <c r="E44" i="1"/>
  <c r="E419" i="1"/>
  <c r="E421" i="1"/>
  <c r="E616" i="1"/>
  <c r="E658" i="1"/>
  <c r="E705" i="1"/>
  <c r="E820" i="1"/>
  <c r="E915" i="1"/>
  <c r="E937" i="1"/>
  <c r="E953" i="1"/>
  <c r="E1000" i="1"/>
  <c r="E1011" i="1"/>
  <c r="E1101" i="1"/>
  <c r="E119" i="1"/>
  <c r="E120" i="1"/>
  <c r="E207" i="1"/>
  <c r="E254" i="1"/>
  <c r="E256" i="1"/>
  <c r="E257" i="1"/>
  <c r="E294" i="1"/>
  <c r="E384" i="1"/>
  <c r="E409" i="1"/>
  <c r="E443" i="1"/>
  <c r="E444" i="1"/>
  <c r="E453" i="1"/>
  <c r="E495" i="1"/>
  <c r="E507" i="1"/>
  <c r="E524" i="1"/>
  <c r="E525" i="1"/>
  <c r="E553" i="1"/>
  <c r="E586" i="1"/>
  <c r="E829" i="1"/>
  <c r="E846" i="1"/>
  <c r="E1068" i="1"/>
  <c r="E1098" i="1"/>
  <c r="E1100" i="1"/>
  <c r="E1122" i="1"/>
  <c r="E1151" i="1"/>
  <c r="E999" i="1"/>
  <c r="E64" i="1"/>
  <c r="E95" i="1"/>
  <c r="E122" i="1"/>
  <c r="E164" i="1"/>
  <c r="E237" i="1"/>
  <c r="E472" i="1"/>
  <c r="E632" i="1"/>
  <c r="E649" i="1"/>
  <c r="E700" i="1"/>
  <c r="E884" i="1"/>
  <c r="E1033" i="1"/>
  <c r="E16" i="1"/>
  <c r="E225" i="1"/>
  <c r="E503" i="1"/>
  <c r="E566" i="1"/>
  <c r="E571" i="1"/>
  <c r="E832" i="1"/>
  <c r="E1020" i="1"/>
  <c r="E1077" i="1"/>
  <c r="E1092" i="1"/>
  <c r="E60" i="1"/>
  <c r="E577" i="1"/>
  <c r="E1105" i="1"/>
  <c r="E824" i="1"/>
  <c r="E1025" i="1"/>
  <c r="E1054" i="1"/>
  <c r="E1090" i="1"/>
  <c r="E1091" i="1"/>
  <c r="E1176" i="1"/>
  <c r="E1177" i="1"/>
  <c r="E1208" i="1"/>
  <c r="E1209" i="1"/>
  <c r="E192" i="1"/>
  <c r="E367" i="1"/>
  <c r="E372" i="1"/>
  <c r="E541" i="1"/>
  <c r="E1219" i="1"/>
  <c r="E31" i="1"/>
  <c r="E100" i="1"/>
  <c r="E187" i="1"/>
  <c r="E260" i="1"/>
  <c r="E564" i="1"/>
  <c r="E21" i="1"/>
  <c r="E393" i="1"/>
  <c r="E449" i="1"/>
  <c r="E578" i="1"/>
  <c r="E900" i="1"/>
  <c r="E1035" i="1"/>
  <c r="E1102" i="1"/>
  <c r="E1110" i="1"/>
  <c r="E156" i="1"/>
  <c r="E694" i="1"/>
  <c r="E695" i="1"/>
  <c r="E1224" i="1"/>
  <c r="E68" i="1"/>
  <c r="E775" i="1"/>
  <c r="E51" i="1"/>
  <c r="E284" i="1"/>
  <c r="E933" i="1"/>
  <c r="E140" i="1"/>
  <c r="E710" i="1"/>
  <c r="E816" i="1"/>
  <c r="E885" i="1"/>
  <c r="E1014" i="1"/>
  <c r="E1163" i="1"/>
  <c r="E1191" i="1"/>
  <c r="E36" i="1"/>
  <c r="E58" i="1"/>
  <c r="E101" i="1"/>
  <c r="E162" i="1"/>
  <c r="E165" i="1"/>
  <c r="E214" i="1"/>
  <c r="E346" i="1"/>
  <c r="E402" i="1"/>
  <c r="E410" i="1"/>
  <c r="E428" i="1"/>
  <c r="E447" i="1"/>
  <c r="E651" i="1"/>
  <c r="E673" i="1"/>
  <c r="E778" i="1"/>
  <c r="E807" i="1"/>
  <c r="E859" i="1"/>
  <c r="E896" i="1"/>
  <c r="E976" i="1"/>
  <c r="E986" i="1"/>
  <c r="E1016" i="1"/>
  <c r="E1040" i="1"/>
  <c r="E1065" i="1"/>
  <c r="E1088" i="1"/>
  <c r="E1206" i="1"/>
  <c r="E677" i="1"/>
  <c r="E1266" i="1"/>
  <c r="E1267" i="1"/>
  <c r="E1268" i="1"/>
  <c r="E1269" i="1"/>
  <c r="E1270" i="1"/>
  <c r="E1272" i="1"/>
  <c r="E1273" i="1"/>
  <c r="E1278" i="1"/>
  <c r="E1279" i="1"/>
  <c r="E1282" i="1"/>
  <c r="E1264" i="1"/>
  <c r="E1274" i="1"/>
  <c r="E1271" i="1"/>
  <c r="E223" i="1"/>
  <c r="E55" i="1"/>
  <c r="E77" i="1"/>
  <c r="E82" i="1"/>
  <c r="E157" i="1"/>
  <c r="E242" i="1"/>
  <c r="E251" i="1"/>
  <c r="E275" i="1"/>
  <c r="E329" i="1"/>
  <c r="E335" i="1"/>
  <c r="E408" i="1"/>
  <c r="E422" i="1"/>
  <c r="E560" i="1"/>
  <c r="E587" i="1"/>
  <c r="E653" i="1"/>
  <c r="E664" i="1"/>
  <c r="E729" i="1"/>
  <c r="E783" i="1"/>
  <c r="E795" i="1"/>
  <c r="E799" i="1"/>
  <c r="E838" i="1"/>
  <c r="E883" i="1"/>
  <c r="E971" i="1"/>
  <c r="E1028" i="1"/>
  <c r="E1082" i="1"/>
  <c r="E1222" i="1"/>
  <c r="E1262" i="1"/>
  <c r="E1263" i="1"/>
  <c r="E1265" i="1"/>
  <c r="E1281" i="1"/>
  <c r="E735" i="1"/>
  <c r="E445" i="1"/>
  <c r="E473" i="1"/>
  <c r="E177" i="1"/>
  <c r="E281" i="1"/>
  <c r="E287" i="1"/>
  <c r="E347" i="1"/>
  <c r="E389" i="1"/>
  <c r="E499" i="1"/>
  <c r="E527" i="1"/>
  <c r="E950" i="1"/>
  <c r="E203" i="1"/>
  <c r="E462" i="1"/>
  <c r="E319" i="1"/>
  <c r="E331" i="1"/>
  <c r="E478" i="1"/>
  <c r="E565" i="1"/>
  <c r="E770" i="1"/>
  <c r="E239" i="1"/>
  <c r="E269" i="1"/>
  <c r="E359" i="1"/>
  <c r="E371" i="1"/>
  <c r="E572" i="1"/>
  <c r="E839" i="1"/>
  <c r="E862" i="1"/>
  <c r="E907" i="1"/>
  <c r="E935" i="1"/>
  <c r="E975" i="1"/>
  <c r="E1022" i="1"/>
  <c r="E1042" i="1"/>
  <c r="E1118" i="1"/>
  <c r="E1126" i="1"/>
  <c r="E1147" i="1"/>
  <c r="E1148" i="1"/>
  <c r="E1194" i="1"/>
  <c r="E956" i="1"/>
  <c r="E1078" i="1"/>
  <c r="E558" i="1"/>
  <c r="E659" i="1"/>
  <c r="E660" i="1"/>
  <c r="E797" i="1"/>
  <c r="E467" i="1"/>
  <c r="E1244" i="1"/>
  <c r="E49" i="1"/>
  <c r="E50" i="1"/>
  <c r="E273" i="1"/>
  <c r="E370" i="1"/>
  <c r="E676" i="1"/>
  <c r="E1203" i="1"/>
  <c r="E300" i="1"/>
  <c r="E437" i="1"/>
  <c r="E489" i="1"/>
  <c r="E662" i="1"/>
  <c r="E1069" i="1"/>
  <c r="E526" i="1"/>
  <c r="E995" i="1"/>
  <c r="E1111" i="1"/>
  <c r="E201" i="1"/>
  <c r="E390" i="1"/>
  <c r="E299" i="1"/>
  <c r="E423" i="1"/>
  <c r="E340" i="1"/>
  <c r="E612" i="1"/>
  <c r="E1173" i="1"/>
  <c r="E533" i="1"/>
  <c r="E803" i="1"/>
  <c r="E823" i="1"/>
  <c r="E994" i="1"/>
  <c r="E1050" i="1"/>
  <c r="E1128" i="1"/>
  <c r="E1230" i="1"/>
  <c r="E1240" i="1"/>
  <c r="E1246" i="1"/>
  <c r="E1247" i="1"/>
  <c r="E1248" i="1"/>
  <c r="E928" i="1"/>
  <c r="E1251" i="1"/>
  <c r="E1252" i="1"/>
  <c r="E1245" i="1"/>
  <c r="E1250" i="1"/>
  <c r="E341" i="1"/>
  <c r="E610" i="1"/>
  <c r="E19" i="1"/>
  <c r="E123" i="1"/>
  <c r="E286" i="1"/>
  <c r="E852" i="1"/>
  <c r="E1249" i="1"/>
  <c r="E450" i="1"/>
  <c r="E891" i="1"/>
  <c r="E901" i="1"/>
  <c r="E211" i="1"/>
  <c r="E1117" i="1"/>
  <c r="E210" i="1"/>
  <c r="E276" i="1"/>
  <c r="E385" i="1"/>
  <c r="E656" i="1"/>
  <c r="E714" i="1"/>
  <c r="E790" i="1"/>
  <c r="E1044" i="1"/>
  <c r="E1210" i="1"/>
  <c r="E1213" i="1"/>
  <c r="E890" i="1"/>
  <c r="E178" i="1"/>
  <c r="E59" i="1"/>
  <c r="E112" i="1"/>
  <c r="E325" i="1"/>
  <c r="E338" i="1"/>
  <c r="E351" i="1"/>
  <c r="E483" i="1"/>
  <c r="E516" i="1"/>
  <c r="E671" i="1"/>
  <c r="E750" i="1"/>
  <c r="E828" i="1"/>
  <c r="E837" i="1"/>
  <c r="E898" i="1"/>
  <c r="E954" i="1"/>
  <c r="E960" i="1"/>
  <c r="E993" i="1"/>
  <c r="E1159" i="1"/>
  <c r="E1162" i="1"/>
  <c r="E1226" i="1"/>
  <c r="E1231" i="1"/>
  <c r="E39" i="1"/>
  <c r="E129" i="1"/>
  <c r="E130" i="1"/>
  <c r="E604" i="1"/>
  <c r="E1232" i="1"/>
  <c r="E1089" i="1"/>
  <c r="E243" i="1"/>
  <c r="E961" i="1"/>
  <c r="E76" i="1"/>
  <c r="E198" i="1"/>
  <c r="E758" i="1"/>
  <c r="E193" i="1"/>
  <c r="E398" i="1"/>
  <c r="E532" i="1"/>
  <c r="E283" i="1"/>
  <c r="E857" i="1"/>
  <c r="E863" i="1"/>
  <c r="E204" i="1"/>
  <c r="E212" i="1"/>
  <c r="E576" i="1"/>
  <c r="E760" i="1"/>
  <c r="E406" i="1"/>
  <c r="E133" i="1"/>
  <c r="E802" i="1"/>
  <c r="E555" i="1"/>
  <c r="E1216" i="1"/>
  <c r="E183" i="1"/>
  <c r="E438" i="1"/>
  <c r="E725" i="1"/>
  <c r="E394" i="1"/>
  <c r="E594" i="1"/>
  <c r="E794" i="1"/>
  <c r="E387" i="1"/>
  <c r="E983" i="1"/>
  <c r="E733" i="1"/>
  <c r="E382" i="1"/>
  <c r="E195" i="1"/>
  <c r="E644" i="1"/>
  <c r="E853" i="1"/>
  <c r="E1103" i="1"/>
  <c r="E1165" i="1"/>
  <c r="E831" i="1"/>
  <c r="E1031" i="1"/>
  <c r="E806" i="1"/>
  <c r="E289" i="1"/>
  <c r="E326" i="1"/>
  <c r="E169" i="1"/>
  <c r="E480" i="1"/>
  <c r="E747" i="1"/>
  <c r="E683" i="1"/>
  <c r="E836" i="1"/>
  <c r="E70" i="1"/>
  <c r="E1229" i="1"/>
  <c r="E768" i="1"/>
  <c r="E35" i="1"/>
  <c r="E96" i="1"/>
  <c r="E233" i="1"/>
  <c r="E128" i="1"/>
  <c r="E250" i="1"/>
  <c r="E238" i="1"/>
  <c r="E1195" i="1"/>
  <c r="E962" i="1"/>
  <c r="E643" i="1"/>
  <c r="E318" i="1"/>
  <c r="E285" i="1"/>
  <c r="E427" i="1"/>
  <c r="E461" i="1"/>
  <c r="E1131" i="1"/>
  <c r="E634" i="1"/>
  <c r="E801" i="1"/>
  <c r="E752" i="1"/>
  <c r="E552" i="1"/>
  <c r="E356" i="1"/>
  <c r="E762" i="1"/>
  <c r="E138" i="1"/>
  <c r="E38" i="1"/>
  <c r="E413" i="1"/>
  <c r="E1168" i="1"/>
  <c r="E69" i="1"/>
  <c r="E73" i="1"/>
  <c r="E490" i="1"/>
  <c r="E1030" i="1"/>
  <c r="E601" i="1"/>
  <c r="E930" i="1"/>
  <c r="E547" i="1"/>
  <c r="E996" i="1"/>
  <c r="E170" i="1"/>
  <c r="E309" i="1"/>
  <c r="E323" i="1"/>
  <c r="E939" i="1"/>
  <c r="E1038" i="1"/>
  <c r="E146" i="1"/>
  <c r="E1197" i="1"/>
  <c r="E1003" i="1"/>
  <c r="E1041" i="1"/>
  <c r="E1012" i="1"/>
  <c r="E590" i="1"/>
  <c r="E42" i="1"/>
  <c r="E819" i="1"/>
  <c r="E592" i="1"/>
  <c r="E173" i="1"/>
  <c r="E934" i="1"/>
  <c r="E1204" i="1"/>
  <c r="E650" i="1"/>
  <c r="E916" i="1"/>
  <c r="E911" i="1"/>
  <c r="E972" i="1"/>
  <c r="E163" i="1"/>
  <c r="E530" i="1"/>
  <c r="E439" i="1"/>
  <c r="E809" i="1"/>
  <c r="E742" i="1"/>
  <c r="E1193" i="1"/>
  <c r="E1124" i="1"/>
  <c r="E1015" i="1"/>
  <c r="E1021" i="1"/>
  <c r="E1134" i="1"/>
  <c r="E1130" i="1"/>
  <c r="E134" i="1"/>
  <c r="E66" i="1"/>
  <c r="E108" i="1"/>
  <c r="E114" i="1"/>
  <c r="E184" i="1"/>
  <c r="E185" i="1"/>
  <c r="E315" i="1"/>
  <c r="E314" i="1"/>
  <c r="E433" i="1"/>
  <c r="E436" i="1"/>
  <c r="E539" i="1"/>
  <c r="E554" i="1"/>
  <c r="E720" i="1"/>
  <c r="E751" i="1"/>
  <c r="E688" i="1"/>
  <c r="E1061" i="1"/>
  <c r="E1060" i="1"/>
  <c r="E1053" i="1"/>
  <c r="E1079" i="1"/>
  <c r="E1059" i="1"/>
  <c r="E1123" i="1"/>
  <c r="E15" i="1"/>
  <c r="E167" i="1"/>
  <c r="E175" i="1"/>
  <c r="E425" i="1"/>
  <c r="E531" i="1"/>
  <c r="E672" i="1"/>
  <c r="E635" i="1"/>
  <c r="E61" i="1"/>
  <c r="E1184" i="1"/>
  <c r="E88" i="1"/>
  <c r="E1066" i="1"/>
  <c r="E871" i="1"/>
  <c r="E262" i="1"/>
  <c r="E263" i="1"/>
  <c r="E1112" i="1"/>
  <c r="E131" i="1"/>
  <c r="E104" i="1"/>
  <c r="E174" i="1"/>
  <c r="E487" i="1"/>
  <c r="E517" i="1"/>
  <c r="E551" i="1"/>
  <c r="E599" i="1"/>
  <c r="E613" i="1"/>
  <c r="E780" i="1"/>
  <c r="E1180" i="1"/>
  <c r="E1099" i="1"/>
  <c r="E1156" i="1"/>
  <c r="E1047" i="1"/>
  <c r="E418" i="1"/>
  <c r="E505" i="1"/>
  <c r="E670" i="1"/>
  <c r="E796" i="1"/>
  <c r="E938" i="1"/>
  <c r="E1062" i="1"/>
  <c r="E583" i="1"/>
  <c r="E617" i="1"/>
  <c r="E856" i="1"/>
  <c r="E835" i="1"/>
  <c r="E232" i="1"/>
  <c r="E464" i="1"/>
  <c r="E818" i="1"/>
  <c r="E826" i="1"/>
  <c r="E709" i="1"/>
  <c r="E805" i="1"/>
  <c r="E1133" i="1"/>
  <c r="E62" i="1"/>
  <c r="E267" i="1"/>
  <c r="E570" i="1"/>
  <c r="E866" i="1"/>
  <c r="E395" i="1"/>
  <c r="E479" i="1"/>
  <c r="E936" i="1"/>
  <c r="E1146" i="1"/>
  <c r="E1170" i="1"/>
  <c r="E708" i="1"/>
  <c r="E1057" i="1"/>
  <c r="E339" i="1"/>
  <c r="E614" i="1"/>
  <c r="E1129" i="1"/>
  <c r="E674" i="1"/>
  <c r="E1034" i="1"/>
  <c r="E873" i="1"/>
  <c r="E927" i="1"/>
  <c r="E773" i="1"/>
  <c r="E481" i="1"/>
  <c r="E155" i="1"/>
  <c r="E591" i="1"/>
  <c r="E497" i="1"/>
  <c r="E842" i="1"/>
  <c r="E355" i="1"/>
  <c r="E678" i="1"/>
  <c r="E465" i="1"/>
  <c r="E272" i="1"/>
  <c r="E47" i="1"/>
  <c r="E180" i="1"/>
  <c r="E199" i="1"/>
  <c r="E968" i="1"/>
  <c r="E354" i="1"/>
  <c r="E736" i="1"/>
  <c r="E515" i="1"/>
  <c r="E867" i="1"/>
  <c r="E877" i="1"/>
  <c r="E878" i="1"/>
  <c r="E435" i="1"/>
  <c r="E864" i="1"/>
  <c r="E992" i="1"/>
  <c r="E205" i="1"/>
  <c r="E1215" i="1"/>
  <c r="E609" i="1"/>
  <c r="E1143" i="1"/>
  <c r="E1212" i="1"/>
  <c r="E991" i="1"/>
  <c r="E792" i="1"/>
  <c r="E424" i="1"/>
  <c r="E379" i="1"/>
  <c r="E136" i="1"/>
  <c r="E30" i="1"/>
  <c r="E56" i="1"/>
  <c r="E197" i="1"/>
  <c r="E1109" i="1"/>
  <c r="E944" i="1"/>
  <c r="E470" i="1"/>
  <c r="E1167" i="1"/>
  <c r="E734" i="1"/>
  <c r="E827" i="1"/>
  <c r="E24" i="1"/>
  <c r="E1064" i="1"/>
  <c r="E869" i="1"/>
  <c r="E298" i="1"/>
  <c r="E1214" i="1"/>
  <c r="E757" i="1"/>
  <c r="E685" i="1"/>
  <c r="E1275" i="1"/>
  <c r="E1276" i="1"/>
  <c r="E1277" i="1"/>
  <c r="E711" i="1"/>
  <c r="E1032" i="1"/>
  <c r="E154" i="1"/>
  <c r="E1070" i="1"/>
  <c r="E966" i="1"/>
  <c r="E107" i="1"/>
  <c r="E1142" i="1"/>
  <c r="E981" i="1"/>
  <c r="E821" i="1"/>
  <c r="E230" i="1"/>
  <c r="E1166" i="1"/>
  <c r="E458" i="1"/>
  <c r="E459" i="1"/>
  <c r="E224" i="1"/>
  <c r="E514" i="1"/>
  <c r="E93" i="1"/>
  <c r="E54" i="1"/>
  <c r="E295" i="1"/>
  <c r="E67" i="1"/>
  <c r="E1087" i="1"/>
  <c r="E1027" i="1"/>
  <c r="E1008" i="1"/>
  <c r="E771" i="1"/>
  <c r="E1019" i="1"/>
  <c r="E485" i="1"/>
  <c r="E611" i="1"/>
  <c r="E882" i="1"/>
  <c r="E723" i="1"/>
  <c r="E745" i="1"/>
  <c r="E769" i="1"/>
  <c r="E982" i="1"/>
  <c r="E1095" i="1"/>
  <c r="E924" i="1"/>
  <c r="E494" i="1"/>
  <c r="E833" i="1"/>
  <c r="E949" i="1"/>
  <c r="E647" i="1"/>
  <c r="E1154" i="1"/>
  <c r="E1228" i="1"/>
  <c r="E1161" i="1"/>
  <c r="E94" i="1"/>
  <c r="E957" i="1"/>
  <c r="E1261" i="1"/>
  <c r="E791" i="1"/>
  <c r="E139" i="1"/>
  <c r="E22" i="1"/>
  <c r="E917" i="1"/>
  <c r="E1155" i="1"/>
  <c r="E951" i="1"/>
  <c r="E788" i="1"/>
  <c r="E79" i="1"/>
  <c r="E84" i="1"/>
  <c r="E126" i="1"/>
  <c r="E168" i="1"/>
  <c r="E65" i="1"/>
  <c r="E822" i="1"/>
  <c r="E491" i="1"/>
  <c r="E655" i="1"/>
  <c r="E985" i="1"/>
  <c r="E1004" i="1"/>
  <c r="E932" i="1"/>
  <c r="E906" i="1"/>
  <c r="E741" i="1"/>
  <c r="E229" i="1"/>
  <c r="E396" i="1"/>
  <c r="E247" i="1"/>
  <c r="E191" i="1"/>
  <c r="E889" i="1"/>
  <c r="E1227" i="1"/>
  <c r="E569" i="1"/>
  <c r="E621" i="1"/>
  <c r="E704" i="1"/>
  <c r="E561" i="1"/>
  <c r="E562" i="1"/>
  <c r="E785" i="1"/>
  <c r="E945" i="1"/>
  <c r="E876" i="1"/>
  <c r="E34" i="1"/>
  <c r="E103" i="1"/>
  <c r="E1141" i="1"/>
  <c r="E1218" i="1"/>
  <c r="E1239" i="1"/>
  <c r="E1253" i="1"/>
  <c r="E158" i="1"/>
  <c r="E620" i="1"/>
  <c r="E41" i="1"/>
  <c r="E160" i="1"/>
  <c r="E730" i="1"/>
  <c r="E1149" i="1"/>
  <c r="E865" i="1"/>
  <c r="E772" i="1"/>
  <c r="E912" i="1"/>
  <c r="E631" i="1"/>
  <c r="E1254" i="1"/>
  <c r="E756" i="1"/>
  <c r="E926" i="1"/>
  <c r="E563" i="1"/>
  <c r="E512" i="1"/>
  <c r="E776" i="1"/>
  <c r="E282" i="1"/>
  <c r="E923" i="1"/>
  <c r="E1255" i="1"/>
  <c r="E1256" i="1"/>
  <c r="E1257" i="1"/>
  <c r="E368" i="1"/>
  <c r="E149" i="1"/>
  <c r="E543" i="1"/>
  <c r="E23" i="1"/>
  <c r="E1106" i="1"/>
  <c r="E1187" i="1"/>
  <c r="E293" i="1"/>
  <c r="E78" i="1"/>
  <c r="E921" i="1"/>
  <c r="E1188" i="1"/>
  <c r="E1081" i="1"/>
  <c r="E1114" i="1"/>
  <c r="E1211" i="1"/>
  <c r="E931" i="1"/>
  <c r="E1084" i="1"/>
  <c r="E510" i="1"/>
  <c r="E292" i="1"/>
  <c r="E448" i="1"/>
  <c r="E343" i="1"/>
  <c r="E71" i="1"/>
  <c r="E1144" i="1"/>
  <c r="E1107" i="1"/>
  <c r="E854" i="1"/>
  <c r="E605" i="1"/>
  <c r="E638" i="1"/>
  <c r="E812" i="1"/>
  <c r="E1094" i="1"/>
  <c r="E1093" i="1"/>
  <c r="E1007" i="1"/>
  <c r="E948" i="1"/>
  <c r="E509" i="1"/>
  <c r="E579" i="1"/>
  <c r="E452" i="1"/>
  <c r="E420" i="1"/>
  <c r="E519" i="1"/>
  <c r="E135" i="1"/>
  <c r="E1217" i="1"/>
  <c r="E667" i="1"/>
  <c r="E825" i="1"/>
  <c r="E221" i="1"/>
  <c r="E245" i="1"/>
  <c r="E1201" i="1"/>
  <c r="E908" i="1"/>
  <c r="E713" i="1"/>
  <c r="E416" i="1"/>
  <c r="E596" i="1"/>
  <c r="E241" i="1"/>
  <c r="E687" i="1"/>
  <c r="E965" i="1"/>
  <c r="E345" i="1"/>
  <c r="E264" i="1"/>
  <c r="E686" i="1"/>
  <c r="E446" i="1"/>
  <c r="E506" i="1"/>
  <c r="E536" i="1"/>
  <c r="E763" i="1"/>
  <c r="E919" i="1"/>
  <c r="E622" i="1"/>
  <c r="E902" i="1"/>
  <c r="E980" i="1"/>
  <c r="E1221" i="1"/>
  <c r="E179" i="1"/>
  <c r="E102" i="1"/>
  <c r="E892" i="1"/>
  <c r="E1225" i="1"/>
  <c r="E777" i="1"/>
  <c r="E1137" i="1"/>
  <c r="E115" i="1"/>
  <c r="E399" i="1"/>
  <c r="E373" i="1"/>
  <c r="E468" i="1"/>
  <c r="E556" i="1"/>
  <c r="E1223" i="1"/>
  <c r="E344" i="1"/>
  <c r="E493" i="1"/>
  <c r="E1075" i="1"/>
  <c r="E748" i="1"/>
  <c r="E654" i="1"/>
  <c r="E118" i="1"/>
  <c r="E301" i="1"/>
  <c r="E302" i="1"/>
  <c r="E303" i="1"/>
  <c r="E684" i="1"/>
  <c r="E27" i="1"/>
  <c r="E28" i="1"/>
  <c r="E29" i="1"/>
  <c r="E217" i="1"/>
  <c r="E218" i="1"/>
  <c r="E219" i="1"/>
  <c r="E625" i="1"/>
  <c r="E626" i="1"/>
  <c r="E627" i="1"/>
  <c r="E628" i="1"/>
  <c r="E629" i="1"/>
  <c r="E721" i="1"/>
  <c r="E861" i="1"/>
  <c r="E1080" i="1"/>
  <c r="E274" i="1"/>
  <c r="E789" i="1"/>
  <c r="E619" i="1"/>
  <c r="E85" i="1"/>
  <c r="E697" i="1"/>
  <c r="E744" i="1"/>
  <c r="E817" i="1"/>
  <c r="E542" i="1"/>
  <c r="E528" i="1"/>
  <c r="E333" i="1"/>
  <c r="E216" i="1"/>
  <c r="E337" i="1"/>
  <c r="E1207" i="1"/>
  <c r="E1002" i="1"/>
  <c r="E860" i="1"/>
  <c r="E75" i="1"/>
  <c r="E63" i="1"/>
  <c r="E1037" i="1"/>
  <c r="E840" i="1"/>
  <c r="E886" i="1"/>
  <c r="E731" i="1"/>
  <c r="E48" i="1"/>
  <c r="E1048" i="1"/>
  <c r="E492" i="1"/>
  <c r="E608" i="1"/>
  <c r="E913" i="1"/>
  <c r="E244" i="1"/>
  <c r="E321" i="1"/>
  <c r="E1220" i="1"/>
  <c r="E81" i="1"/>
  <c r="E1233" i="1"/>
  <c r="E1234" i="1"/>
  <c r="E1235" i="1"/>
  <c r="E1236" i="1"/>
  <c r="E1237" i="1"/>
  <c r="E1071" i="1"/>
  <c r="E1045" i="1"/>
  <c r="E1046" i="1"/>
  <c r="E252" i="1"/>
  <c r="E914" i="1"/>
  <c r="E206" i="1"/>
  <c r="E767" i="1"/>
  <c r="E909" i="1"/>
  <c r="E523" i="1"/>
  <c r="E342" i="1"/>
  <c r="E1074" i="1"/>
  <c r="E99" i="1"/>
  <c r="E172" i="1"/>
  <c r="E189" i="1"/>
  <c r="E190" i="1"/>
  <c r="E392" i="1"/>
  <c r="E417" i="1"/>
  <c r="E471" i="1"/>
  <c r="E743" i="1"/>
  <c r="E357" i="1"/>
  <c r="E726" i="1"/>
  <c r="E1063" i="1"/>
  <c r="E86" i="1"/>
  <c r="E998" i="1"/>
  <c r="E702" i="1"/>
  <c r="E717" i="1"/>
  <c r="E606" i="1"/>
  <c r="E815" i="1"/>
  <c r="E17" i="1"/>
  <c r="E550" i="1"/>
  <c r="E132" i="1"/>
  <c r="E1198" i="1"/>
  <c r="E1145" i="1"/>
  <c r="E1280" i="1"/>
  <c r="E1174" i="1"/>
  <c r="E1242" i="1"/>
  <c r="E1243" i="1"/>
  <c r="E1026" i="1"/>
  <c r="E159" i="1"/>
  <c r="E534" i="1"/>
  <c r="E535" i="1"/>
  <c r="E383" i="1"/>
  <c r="E186" i="1"/>
  <c r="E116" i="1"/>
  <c r="E1108" i="1"/>
  <c r="E740" i="1"/>
  <c r="E91" i="1"/>
  <c r="E92" i="1"/>
  <c r="E732" i="1"/>
  <c r="E1181" i="1"/>
  <c r="E600" i="1"/>
  <c r="E43" i="1"/>
  <c r="E365" i="1"/>
  <c r="E668" i="1"/>
  <c r="E1113" i="1"/>
  <c r="E582" i="1"/>
  <c r="E894" i="1"/>
  <c r="E266" i="1"/>
  <c r="E4" i="1"/>
  <c r="E905" i="1"/>
  <c r="E501" i="1"/>
  <c r="E176" i="1"/>
  <c r="E404" i="1"/>
  <c r="E624" i="1"/>
  <c r="E521" i="1"/>
  <c r="E988" i="1"/>
  <c r="E280" i="1"/>
  <c r="E188" i="1"/>
  <c r="E255" i="1"/>
  <c r="E253" i="1"/>
  <c r="E947" i="1"/>
  <c r="E716" i="1"/>
  <c r="E1039" i="1"/>
  <c r="E496" i="1"/>
  <c r="E537" i="1"/>
  <c r="E234" i="1"/>
  <c r="E970" i="1"/>
  <c r="E665" i="1"/>
  <c r="E581" i="1"/>
  <c r="E26" i="1"/>
  <c r="E431" i="1"/>
  <c r="E657" i="1"/>
  <c r="E855" i="1"/>
  <c r="E1238" i="1"/>
  <c r="E595" i="1"/>
  <c r="E324" i="1"/>
  <c r="E1119" i="1"/>
  <c r="E766" i="1"/>
  <c r="E584" i="1"/>
  <c r="E1183" i="1"/>
  <c r="E522" i="1"/>
  <c r="E235" i="1"/>
  <c r="E719" i="1"/>
  <c r="E782" i="1"/>
  <c r="E691" i="1"/>
  <c r="E1172" i="1"/>
  <c r="E97" i="1"/>
  <c r="E440" i="1"/>
  <c r="E466" i="1"/>
  <c r="E858" i="1"/>
  <c r="E1036" i="1"/>
  <c r="E849" i="1"/>
  <c r="E1067" i="1"/>
  <c r="E693" i="1"/>
  <c r="E121" i="1"/>
  <c r="E6" i="1"/>
  <c r="E7" i="1"/>
  <c r="E8" i="1"/>
  <c r="E369" i="1"/>
  <c r="E105" i="1"/>
  <c r="E113" i="1"/>
  <c r="E336" i="1"/>
  <c r="E692" i="1"/>
  <c r="E958" i="1"/>
  <c r="E754" i="1"/>
  <c r="E74" i="1"/>
  <c r="E33" i="1"/>
  <c r="I201" i="1"/>
  <c r="H201" i="1" s="1"/>
  <c r="F201" i="1" s="1"/>
  <c r="I12" i="1"/>
  <c r="H12" i="1" s="1"/>
  <c r="F12" i="1" s="1"/>
  <c r="I259" i="1"/>
  <c r="H259" i="1" s="1"/>
  <c r="F259" i="1" s="1"/>
  <c r="I322" i="1"/>
  <c r="H322" i="1" s="1"/>
  <c r="F322" i="1" s="1"/>
  <c r="I334" i="1"/>
  <c r="H334" i="1" s="1"/>
  <c r="F334" i="1" s="1"/>
  <c r="I403" i="1"/>
  <c r="H403" i="1" s="1"/>
  <c r="F403" i="1" s="1"/>
  <c r="I412" i="1"/>
  <c r="H412" i="1" s="1"/>
  <c r="F412" i="1" s="1"/>
  <c r="I574" i="1"/>
  <c r="H574" i="1" s="1"/>
  <c r="F574" i="1" s="1"/>
  <c r="I589" i="1"/>
  <c r="H589" i="1" s="1"/>
  <c r="F589" i="1" s="1"/>
  <c r="I706" i="1"/>
  <c r="H706" i="1" s="1"/>
  <c r="F706" i="1" s="1"/>
  <c r="I707" i="1"/>
  <c r="H707" i="1" s="1"/>
  <c r="F707" i="1" s="1"/>
  <c r="I759" i="1"/>
  <c r="H759" i="1" s="1"/>
  <c r="F759" i="1" s="1"/>
  <c r="I808" i="1"/>
  <c r="H808" i="1" s="1"/>
  <c r="F808" i="1" s="1"/>
  <c r="I830" i="1"/>
  <c r="H830" i="1" s="1"/>
  <c r="F830" i="1" s="1"/>
  <c r="I841" i="1"/>
  <c r="H841" i="1" s="1"/>
  <c r="F841" i="1" s="1"/>
  <c r="I880" i="1"/>
  <c r="H880" i="1" s="1"/>
  <c r="F880" i="1" s="1"/>
  <c r="I904" i="1"/>
  <c r="H904" i="1" s="1"/>
  <c r="F904" i="1" s="1"/>
  <c r="I910" i="1"/>
  <c r="H910" i="1" s="1"/>
  <c r="F910" i="1" s="1"/>
  <c r="I941" i="1"/>
  <c r="H941" i="1" s="1"/>
  <c r="F941" i="1" s="1"/>
  <c r="I1182" i="1"/>
  <c r="H1182" i="1" s="1"/>
  <c r="F1182" i="1" s="1"/>
  <c r="I1196" i="1"/>
  <c r="H1196" i="1" s="1"/>
  <c r="F1196" i="1" s="1"/>
  <c r="I1202" i="1"/>
  <c r="H1202" i="1" s="1"/>
  <c r="F1202" i="1" s="1"/>
  <c r="I1205" i="1"/>
  <c r="H1205" i="1" s="1"/>
  <c r="F1205" i="1" s="1"/>
  <c r="I381" i="1"/>
  <c r="H381" i="1" s="1"/>
  <c r="F381" i="1" s="1"/>
  <c r="I33" i="1"/>
  <c r="H33" i="1" s="1"/>
  <c r="F33" i="1" s="1"/>
  <c r="I45" i="1"/>
  <c r="H45" i="1" s="1"/>
  <c r="F45" i="1" s="1"/>
  <c r="I83" i="1"/>
  <c r="H83" i="1" s="1"/>
  <c r="F83" i="1" s="1"/>
  <c r="I153" i="1"/>
  <c r="H153" i="1" s="1"/>
  <c r="F153" i="1" s="1"/>
  <c r="I327" i="1"/>
  <c r="H327" i="1" s="1"/>
  <c r="F327" i="1" s="1"/>
  <c r="I363" i="1"/>
  <c r="H363" i="1" s="1"/>
  <c r="F363" i="1" s="1"/>
  <c r="I388" i="1"/>
  <c r="H388" i="1" s="1"/>
  <c r="F388" i="1" s="1"/>
  <c r="I477" i="1"/>
  <c r="H477" i="1" s="1"/>
  <c r="F477" i="1" s="1"/>
  <c r="I511" i="1"/>
  <c r="H511" i="1" s="1"/>
  <c r="F511" i="1" s="1"/>
  <c r="I513" i="1"/>
  <c r="H513" i="1" s="1"/>
  <c r="F513" i="1" s="1"/>
  <c r="I580" i="1"/>
  <c r="H580" i="1" s="1"/>
  <c r="F580" i="1" s="1"/>
  <c r="I603" i="1"/>
  <c r="H603" i="1" s="1"/>
  <c r="F603" i="1" s="1"/>
  <c r="I786" i="1"/>
  <c r="H786" i="1" s="1"/>
  <c r="F786" i="1" s="1"/>
  <c r="I804" i="1"/>
  <c r="H804" i="1" s="1"/>
  <c r="F804" i="1" s="1"/>
  <c r="I875" i="1"/>
  <c r="H875" i="1" s="1"/>
  <c r="F875" i="1" s="1"/>
  <c r="I879" i="1"/>
  <c r="H879" i="1" s="1"/>
  <c r="F879" i="1" s="1"/>
  <c r="I987" i="1"/>
  <c r="H987" i="1" s="1"/>
  <c r="F987" i="1" s="1"/>
  <c r="I1127" i="1"/>
  <c r="H1127" i="1" s="1"/>
  <c r="F1127" i="1" s="1"/>
  <c r="I1189" i="1"/>
  <c r="H1189" i="1" s="1"/>
  <c r="F1189" i="1" s="1"/>
  <c r="I1241" i="1"/>
  <c r="H1241" i="1" s="1"/>
  <c r="F1241" i="1" s="1"/>
  <c r="I1258" i="1"/>
  <c r="H1258" i="1" s="1"/>
  <c r="F1258" i="1" s="1"/>
  <c r="I1259" i="1"/>
  <c r="H1259" i="1" s="1"/>
  <c r="F1259" i="1" s="1"/>
  <c r="I1260" i="1"/>
  <c r="H1260" i="1" s="1"/>
  <c r="F1260" i="1" s="1"/>
  <c r="D789" i="1" l="1"/>
  <c r="M1282" i="1" l="1"/>
  <c r="G1282" i="1"/>
  <c r="D1282" i="1"/>
  <c r="M1281" i="1"/>
  <c r="G1281" i="1"/>
  <c r="D1281" i="1"/>
  <c r="M1280" i="1"/>
  <c r="G1280" i="1"/>
  <c r="D1280" i="1"/>
  <c r="M1279" i="1"/>
  <c r="G1279" i="1"/>
  <c r="D1279" i="1"/>
  <c r="M1278" i="1"/>
  <c r="G1278" i="1"/>
  <c r="D1278" i="1"/>
  <c r="M1277" i="1"/>
  <c r="G1277" i="1"/>
  <c r="D1277" i="1"/>
  <c r="M1276" i="1"/>
  <c r="G1276" i="1"/>
  <c r="D1276" i="1"/>
  <c r="M1275" i="1"/>
  <c r="G1275" i="1"/>
  <c r="D1275" i="1"/>
  <c r="M1274" i="1"/>
  <c r="G1274" i="1"/>
  <c r="D1274" i="1"/>
  <c r="M1273" i="1"/>
  <c r="G1273" i="1"/>
  <c r="D1273" i="1"/>
  <c r="M1272" i="1"/>
  <c r="G1272" i="1"/>
  <c r="D1272" i="1"/>
  <c r="M1271" i="1"/>
  <c r="G1271" i="1"/>
  <c r="D1271" i="1"/>
  <c r="M1270" i="1"/>
  <c r="G1270" i="1"/>
  <c r="D1270" i="1"/>
  <c r="M1269" i="1"/>
  <c r="G1269" i="1"/>
  <c r="D1269" i="1"/>
  <c r="M1268" i="1"/>
  <c r="G1268" i="1"/>
  <c r="D1268" i="1"/>
  <c r="M1267" i="1"/>
  <c r="G1267" i="1"/>
  <c r="D1267" i="1"/>
  <c r="M1266" i="1"/>
  <c r="G1266" i="1"/>
  <c r="D1266" i="1"/>
  <c r="M1265" i="1"/>
  <c r="G1265" i="1"/>
  <c r="D1265" i="1"/>
  <c r="M1264" i="1"/>
  <c r="G1264" i="1"/>
  <c r="D1264" i="1"/>
  <c r="M1263" i="1"/>
  <c r="G1263" i="1"/>
  <c r="D1263" i="1"/>
  <c r="M1262" i="1"/>
  <c r="G1262" i="1"/>
  <c r="D1262" i="1"/>
  <c r="M1261" i="1"/>
  <c r="G1261" i="1"/>
  <c r="D1261" i="1"/>
  <c r="M1260" i="1"/>
  <c r="G1260" i="1"/>
  <c r="D1260" i="1"/>
  <c r="M1259" i="1"/>
  <c r="G1259" i="1"/>
  <c r="D1259" i="1"/>
  <c r="M1258" i="1"/>
  <c r="G1258" i="1"/>
  <c r="D1258" i="1"/>
  <c r="M1257" i="1"/>
  <c r="G1257" i="1"/>
  <c r="D1257" i="1"/>
  <c r="M1256" i="1"/>
  <c r="G1256" i="1"/>
  <c r="D1256" i="1"/>
  <c r="M1255" i="1"/>
  <c r="G1255" i="1"/>
  <c r="D1255" i="1"/>
  <c r="M1254" i="1"/>
  <c r="G1254" i="1"/>
  <c r="D1254" i="1"/>
  <c r="M1253" i="1"/>
  <c r="G1253" i="1"/>
  <c r="D1253" i="1"/>
  <c r="M1252" i="1"/>
  <c r="G1252" i="1"/>
  <c r="D1252" i="1"/>
  <c r="M1251" i="1"/>
  <c r="G1251" i="1"/>
  <c r="D1251" i="1"/>
  <c r="M1250" i="1"/>
  <c r="G1250" i="1"/>
  <c r="D1250" i="1"/>
  <c r="M1249" i="1"/>
  <c r="G1249" i="1"/>
  <c r="D1249" i="1"/>
  <c r="M1248" i="1"/>
  <c r="G1248" i="1"/>
  <c r="D1248" i="1"/>
  <c r="M1247" i="1"/>
  <c r="G1247" i="1"/>
  <c r="D1247" i="1"/>
  <c r="M1246" i="1"/>
  <c r="G1246" i="1"/>
  <c r="D1246" i="1"/>
  <c r="M1245" i="1"/>
  <c r="G1245" i="1"/>
  <c r="D1245" i="1"/>
  <c r="M1244" i="1"/>
  <c r="G1244" i="1"/>
  <c r="D1244" i="1"/>
  <c r="M1243" i="1"/>
  <c r="G1243" i="1"/>
  <c r="D1243" i="1"/>
  <c r="M1242" i="1"/>
  <c r="G1242" i="1"/>
  <c r="D1242" i="1"/>
  <c r="M1241" i="1"/>
  <c r="G1241" i="1"/>
  <c r="D1241" i="1"/>
  <c r="M1240" i="1"/>
  <c r="G1240" i="1"/>
  <c r="D1240" i="1"/>
  <c r="M1239" i="1"/>
  <c r="G1239" i="1"/>
  <c r="D1239" i="1"/>
  <c r="M1238" i="1"/>
  <c r="G1238" i="1"/>
  <c r="D1238" i="1"/>
  <c r="M1237" i="1"/>
  <c r="G1237" i="1"/>
  <c r="D1237" i="1"/>
  <c r="M1236" i="1"/>
  <c r="G1236" i="1"/>
  <c r="D1236" i="1"/>
  <c r="M1235" i="1"/>
  <c r="G1235" i="1"/>
  <c r="D1235" i="1"/>
  <c r="M1234" i="1"/>
  <c r="G1234" i="1"/>
  <c r="D1234" i="1"/>
  <c r="M1233" i="1"/>
  <c r="G1233" i="1"/>
  <c r="D1233" i="1"/>
  <c r="M1232" i="1"/>
  <c r="G1232" i="1"/>
  <c r="D1232" i="1"/>
  <c r="M1231" i="1"/>
  <c r="G1231" i="1"/>
  <c r="D1231" i="1"/>
  <c r="M1230" i="1"/>
  <c r="G1230" i="1"/>
  <c r="D1230" i="1"/>
  <c r="M1229" i="1"/>
  <c r="G1229" i="1"/>
  <c r="D1229" i="1"/>
  <c r="M1228" i="1"/>
  <c r="G1228" i="1"/>
  <c r="D1228" i="1"/>
  <c r="M1227" i="1"/>
  <c r="G1227" i="1"/>
  <c r="D1227" i="1"/>
  <c r="M1226" i="1"/>
  <c r="G1226" i="1"/>
  <c r="D1226" i="1"/>
  <c r="M1225" i="1"/>
  <c r="G1225" i="1"/>
  <c r="D1225" i="1"/>
  <c r="M1224" i="1"/>
  <c r="G1224" i="1"/>
  <c r="D1224" i="1"/>
  <c r="M1223" i="1"/>
  <c r="G1223" i="1"/>
  <c r="D1223" i="1"/>
  <c r="M1222" i="1"/>
  <c r="G1222" i="1"/>
  <c r="D1222" i="1"/>
  <c r="M1221" i="1"/>
  <c r="G1221" i="1"/>
  <c r="D1221" i="1"/>
  <c r="M1220" i="1"/>
  <c r="G1220" i="1"/>
  <c r="D1220" i="1"/>
  <c r="M1219" i="1"/>
  <c r="G1219" i="1"/>
  <c r="D1219" i="1"/>
  <c r="M1218" i="1"/>
  <c r="G1218" i="1"/>
  <c r="D1218" i="1"/>
  <c r="M1217" i="1"/>
  <c r="G1217" i="1"/>
  <c r="D1217" i="1"/>
  <c r="M1216" i="1"/>
  <c r="G1216" i="1"/>
  <c r="D1216" i="1"/>
  <c r="M1215" i="1"/>
  <c r="G1215" i="1"/>
  <c r="D1215" i="1"/>
  <c r="M1214" i="1"/>
  <c r="G1214" i="1"/>
  <c r="D1214" i="1"/>
  <c r="M1213" i="1"/>
  <c r="G1213" i="1"/>
  <c r="D1213" i="1"/>
  <c r="M1212" i="1"/>
  <c r="G1212" i="1"/>
  <c r="D1212" i="1"/>
  <c r="M1211" i="1"/>
  <c r="G1211" i="1"/>
  <c r="D1211" i="1"/>
  <c r="M1210" i="1"/>
  <c r="G1210" i="1"/>
  <c r="D1210" i="1"/>
  <c r="M1209" i="1"/>
  <c r="G1209" i="1"/>
  <c r="D1209" i="1"/>
  <c r="M1208" i="1"/>
  <c r="G1208" i="1"/>
  <c r="D1208" i="1"/>
  <c r="M1207" i="1"/>
  <c r="G1207" i="1"/>
  <c r="D1207" i="1"/>
  <c r="M1206" i="1"/>
  <c r="G1206" i="1"/>
  <c r="D1206" i="1"/>
  <c r="M1205" i="1"/>
  <c r="G1205" i="1"/>
  <c r="D1205" i="1"/>
  <c r="M1204" i="1"/>
  <c r="G1204" i="1"/>
  <c r="D1204" i="1"/>
  <c r="M1203" i="1"/>
  <c r="G1203" i="1"/>
  <c r="D1203" i="1"/>
  <c r="M1202" i="1"/>
  <c r="G1202" i="1"/>
  <c r="D1202" i="1"/>
  <c r="M1201" i="1"/>
  <c r="G1201" i="1"/>
  <c r="D1201" i="1"/>
  <c r="M1200" i="1"/>
  <c r="G1200" i="1"/>
  <c r="D1200" i="1"/>
  <c r="M1199" i="1"/>
  <c r="G1199" i="1"/>
  <c r="D1199" i="1"/>
  <c r="M1198" i="1"/>
  <c r="G1198" i="1"/>
  <c r="D1198" i="1"/>
  <c r="M1197" i="1"/>
  <c r="G1197" i="1"/>
  <c r="D1197" i="1"/>
  <c r="M1196" i="1"/>
  <c r="G1196" i="1"/>
  <c r="D1196" i="1"/>
  <c r="M1195" i="1"/>
  <c r="G1195" i="1"/>
  <c r="D1195" i="1"/>
  <c r="M1194" i="1"/>
  <c r="G1194" i="1"/>
  <c r="D1194" i="1"/>
  <c r="M1193" i="1"/>
  <c r="G1193" i="1"/>
  <c r="D1193" i="1"/>
  <c r="M1192" i="1"/>
  <c r="G1192" i="1"/>
  <c r="D1192" i="1"/>
  <c r="M1191" i="1"/>
  <c r="G1191" i="1"/>
  <c r="D1191" i="1"/>
  <c r="M1190" i="1"/>
  <c r="G1190" i="1"/>
  <c r="D1190" i="1"/>
  <c r="M1189" i="1"/>
  <c r="G1189" i="1"/>
  <c r="D1189" i="1"/>
  <c r="M1188" i="1"/>
  <c r="G1188" i="1"/>
  <c r="D1188" i="1"/>
  <c r="M1187" i="1"/>
  <c r="G1187" i="1"/>
  <c r="D1187" i="1"/>
  <c r="M1186" i="1"/>
  <c r="G1186" i="1"/>
  <c r="D1186" i="1"/>
  <c r="M1185" i="1"/>
  <c r="G1185" i="1"/>
  <c r="D1185" i="1"/>
  <c r="M1184" i="1"/>
  <c r="G1184" i="1"/>
  <c r="D1184" i="1"/>
  <c r="M1183" i="1"/>
  <c r="G1183" i="1"/>
  <c r="D1183" i="1"/>
  <c r="M1182" i="1"/>
  <c r="G1182" i="1"/>
  <c r="D1182" i="1"/>
  <c r="M1181" i="1"/>
  <c r="G1181" i="1"/>
  <c r="D1181" i="1"/>
  <c r="M1180" i="1"/>
  <c r="G1180" i="1"/>
  <c r="D1180" i="1"/>
  <c r="M1179" i="1"/>
  <c r="G1179" i="1"/>
  <c r="D1179" i="1"/>
  <c r="M1178" i="1"/>
  <c r="G1178" i="1"/>
  <c r="D1178" i="1"/>
  <c r="M1177" i="1"/>
  <c r="G1177" i="1"/>
  <c r="D1177" i="1"/>
  <c r="M1176" i="1"/>
  <c r="G1176" i="1"/>
  <c r="D1176" i="1"/>
  <c r="M1175" i="1"/>
  <c r="G1175" i="1"/>
  <c r="D1175" i="1"/>
  <c r="M1174" i="1"/>
  <c r="G1174" i="1"/>
  <c r="D1174" i="1"/>
  <c r="M1173" i="1"/>
  <c r="G1173" i="1"/>
  <c r="D1173" i="1"/>
  <c r="M1172" i="1"/>
  <c r="G1172" i="1"/>
  <c r="D1172" i="1"/>
  <c r="M1171" i="1"/>
  <c r="G1171" i="1"/>
  <c r="D1171" i="1"/>
  <c r="M1170" i="1"/>
  <c r="G1170" i="1"/>
  <c r="D1170" i="1"/>
  <c r="M1169" i="1"/>
  <c r="G1169" i="1"/>
  <c r="D1169" i="1"/>
  <c r="M1168" i="1"/>
  <c r="G1168" i="1"/>
  <c r="D1168" i="1"/>
  <c r="M1167" i="1"/>
  <c r="G1167" i="1"/>
  <c r="D1167" i="1"/>
  <c r="M1166" i="1"/>
  <c r="G1166" i="1"/>
  <c r="D1166" i="1"/>
  <c r="M1165" i="1"/>
  <c r="G1165" i="1"/>
  <c r="D1165" i="1"/>
  <c r="M1164" i="1"/>
  <c r="G1164" i="1"/>
  <c r="D1164" i="1"/>
  <c r="M1163" i="1"/>
  <c r="G1163" i="1"/>
  <c r="D1163" i="1"/>
  <c r="M1162" i="1"/>
  <c r="G1162" i="1"/>
  <c r="D1162" i="1"/>
  <c r="M1161" i="1"/>
  <c r="G1161" i="1"/>
  <c r="D1161" i="1"/>
  <c r="M1160" i="1"/>
  <c r="G1160" i="1"/>
  <c r="D1160" i="1"/>
  <c r="M1159" i="1"/>
  <c r="G1159" i="1"/>
  <c r="D1159" i="1"/>
  <c r="M1158" i="1"/>
  <c r="G1158" i="1"/>
  <c r="D1158" i="1"/>
  <c r="M1157" i="1"/>
  <c r="G1157" i="1"/>
  <c r="D1157" i="1"/>
  <c r="M1156" i="1"/>
  <c r="G1156" i="1"/>
  <c r="D1156" i="1"/>
  <c r="M1155" i="1"/>
  <c r="G1155" i="1"/>
  <c r="D1155" i="1"/>
  <c r="M1154" i="1"/>
  <c r="G1154" i="1"/>
  <c r="D1154" i="1"/>
  <c r="M1153" i="1"/>
  <c r="G1153" i="1"/>
  <c r="D1153" i="1"/>
  <c r="M1152" i="1"/>
  <c r="G1152" i="1"/>
  <c r="D1152" i="1"/>
  <c r="M1151" i="1"/>
  <c r="G1151" i="1"/>
  <c r="D1151" i="1"/>
  <c r="M1150" i="1"/>
  <c r="G1150" i="1"/>
  <c r="D1150" i="1"/>
  <c r="M1149" i="1"/>
  <c r="G1149" i="1"/>
  <c r="D1149" i="1"/>
  <c r="M1148" i="1"/>
  <c r="G1148" i="1"/>
  <c r="D1148" i="1"/>
  <c r="M1147" i="1"/>
  <c r="G1147" i="1"/>
  <c r="D1147" i="1"/>
  <c r="M1146" i="1"/>
  <c r="G1146" i="1"/>
  <c r="D1146" i="1"/>
  <c r="M1145" i="1"/>
  <c r="G1145" i="1"/>
  <c r="D1145" i="1"/>
  <c r="M1144" i="1"/>
  <c r="G1144" i="1"/>
  <c r="D1144" i="1"/>
  <c r="M1143" i="1"/>
  <c r="G1143" i="1"/>
  <c r="D1143" i="1"/>
  <c r="M1142" i="1"/>
  <c r="G1142" i="1"/>
  <c r="D1142" i="1"/>
  <c r="M1141" i="1"/>
  <c r="G1141" i="1"/>
  <c r="D1141" i="1"/>
  <c r="M1140" i="1"/>
  <c r="G1140" i="1"/>
  <c r="D1140" i="1"/>
  <c r="M1139" i="1"/>
  <c r="G1139" i="1"/>
  <c r="D1139" i="1"/>
  <c r="M1138" i="1"/>
  <c r="G1138" i="1"/>
  <c r="D1138" i="1"/>
  <c r="M1137" i="1"/>
  <c r="G1137" i="1"/>
  <c r="D1137" i="1"/>
  <c r="M1136" i="1"/>
  <c r="G1136" i="1"/>
  <c r="D1136" i="1"/>
  <c r="M1135" i="1"/>
  <c r="G1135" i="1"/>
  <c r="D1135" i="1"/>
  <c r="M1134" i="1"/>
  <c r="G1134" i="1"/>
  <c r="D1134" i="1"/>
  <c r="M1133" i="1"/>
  <c r="G1133" i="1"/>
  <c r="D1133" i="1"/>
  <c r="M1132" i="1"/>
  <c r="G1132" i="1"/>
  <c r="D1132" i="1"/>
  <c r="M1131" i="1"/>
  <c r="G1131" i="1"/>
  <c r="D1131" i="1"/>
  <c r="M1130" i="1"/>
  <c r="G1130" i="1"/>
  <c r="D1130" i="1"/>
  <c r="M1129" i="1"/>
  <c r="G1129" i="1"/>
  <c r="D1129" i="1"/>
  <c r="M1128" i="1"/>
  <c r="G1128" i="1"/>
  <c r="D1128" i="1"/>
  <c r="M1127" i="1"/>
  <c r="G1127" i="1"/>
  <c r="D1127" i="1"/>
  <c r="M1126" i="1"/>
  <c r="G1126" i="1"/>
  <c r="D1126" i="1"/>
  <c r="M1125" i="1"/>
  <c r="G1125" i="1"/>
  <c r="D1125" i="1"/>
  <c r="M1124" i="1"/>
  <c r="G1124" i="1"/>
  <c r="D1124" i="1"/>
  <c r="M1123" i="1"/>
  <c r="G1123" i="1"/>
  <c r="D1123" i="1"/>
  <c r="M1122" i="1"/>
  <c r="G1122" i="1"/>
  <c r="D1122" i="1"/>
  <c r="M1121" i="1"/>
  <c r="G1121" i="1"/>
  <c r="D1121" i="1"/>
  <c r="M1120" i="1"/>
  <c r="G1120" i="1"/>
  <c r="D1120" i="1"/>
  <c r="M1119" i="1"/>
  <c r="G1119" i="1"/>
  <c r="D1119" i="1"/>
  <c r="M1118" i="1"/>
  <c r="G1118" i="1"/>
  <c r="D1118" i="1"/>
  <c r="M1117" i="1"/>
  <c r="G1117" i="1"/>
  <c r="D1117" i="1"/>
  <c r="M1116" i="1"/>
  <c r="G1116" i="1"/>
  <c r="D1116" i="1"/>
  <c r="M1115" i="1"/>
  <c r="G1115" i="1"/>
  <c r="D1115" i="1"/>
  <c r="M1114" i="1"/>
  <c r="G1114" i="1"/>
  <c r="D1114" i="1"/>
  <c r="M1113" i="1"/>
  <c r="G1113" i="1"/>
  <c r="D1113" i="1"/>
  <c r="M1112" i="1"/>
  <c r="G1112" i="1"/>
  <c r="D1112" i="1"/>
  <c r="M1111" i="1"/>
  <c r="G1111" i="1"/>
  <c r="D1111" i="1"/>
  <c r="M1110" i="1"/>
  <c r="G1110" i="1"/>
  <c r="D1110" i="1"/>
  <c r="M1109" i="1"/>
  <c r="G1109" i="1"/>
  <c r="D1109" i="1"/>
  <c r="M1108" i="1"/>
  <c r="G1108" i="1"/>
  <c r="D1108" i="1"/>
  <c r="M1107" i="1"/>
  <c r="G1107" i="1"/>
  <c r="D1107" i="1"/>
  <c r="M1106" i="1"/>
  <c r="G1106" i="1"/>
  <c r="D1106" i="1"/>
  <c r="M1105" i="1"/>
  <c r="G1105" i="1"/>
  <c r="D1105" i="1"/>
  <c r="M1104" i="1"/>
  <c r="G1104" i="1"/>
  <c r="D1104" i="1"/>
  <c r="M1103" i="1"/>
  <c r="G1103" i="1"/>
  <c r="D1103" i="1"/>
  <c r="M1102" i="1"/>
  <c r="G1102" i="1"/>
  <c r="D1102" i="1"/>
  <c r="M1101" i="1"/>
  <c r="G1101" i="1"/>
  <c r="D1101" i="1"/>
  <c r="M1100" i="1"/>
  <c r="G1100" i="1"/>
  <c r="D1100" i="1"/>
  <c r="M1099" i="1"/>
  <c r="G1099" i="1"/>
  <c r="D1099" i="1"/>
  <c r="M1098" i="1"/>
  <c r="G1098" i="1"/>
  <c r="D1098" i="1"/>
  <c r="M1097" i="1"/>
  <c r="G1097" i="1"/>
  <c r="D1097" i="1"/>
  <c r="M1096" i="1"/>
  <c r="G1096" i="1"/>
  <c r="D1096" i="1"/>
  <c r="M1095" i="1"/>
  <c r="G1095" i="1"/>
  <c r="D1095" i="1"/>
  <c r="M1094" i="1"/>
  <c r="G1094" i="1"/>
  <c r="D1094" i="1"/>
  <c r="M1093" i="1"/>
  <c r="G1093" i="1"/>
  <c r="D1093" i="1"/>
  <c r="M1092" i="1"/>
  <c r="G1092" i="1"/>
  <c r="D1092" i="1"/>
  <c r="M1091" i="1"/>
  <c r="G1091" i="1"/>
  <c r="D1091" i="1"/>
  <c r="M1090" i="1"/>
  <c r="G1090" i="1"/>
  <c r="D1090" i="1"/>
  <c r="M1089" i="1"/>
  <c r="G1089" i="1"/>
  <c r="D1089" i="1"/>
  <c r="M1088" i="1"/>
  <c r="G1088" i="1"/>
  <c r="D1088" i="1"/>
  <c r="M1087" i="1"/>
  <c r="G1087" i="1"/>
  <c r="D1087" i="1"/>
  <c r="M1086" i="1"/>
  <c r="G1086" i="1"/>
  <c r="D1086" i="1"/>
  <c r="M1085" i="1"/>
  <c r="G1085" i="1"/>
  <c r="D1085" i="1"/>
  <c r="M1084" i="1"/>
  <c r="G1084" i="1"/>
  <c r="D1084" i="1"/>
  <c r="M1083" i="1"/>
  <c r="G1083" i="1"/>
  <c r="D1083" i="1"/>
  <c r="M1082" i="1"/>
  <c r="G1082" i="1"/>
  <c r="D1082" i="1"/>
  <c r="M1081" i="1"/>
  <c r="G1081" i="1"/>
  <c r="D1081" i="1"/>
  <c r="M1080" i="1"/>
  <c r="G1080" i="1"/>
  <c r="D1080" i="1"/>
  <c r="M1079" i="1"/>
  <c r="G1079" i="1"/>
  <c r="D1079" i="1"/>
  <c r="M1078" i="1"/>
  <c r="G1078" i="1"/>
  <c r="D1078" i="1"/>
  <c r="M1077" i="1"/>
  <c r="G1077" i="1"/>
  <c r="D1077" i="1"/>
  <c r="M1076" i="1"/>
  <c r="G1076" i="1"/>
  <c r="D1076" i="1"/>
  <c r="M1075" i="1"/>
  <c r="G1075" i="1"/>
  <c r="D1075" i="1"/>
  <c r="M1074" i="1"/>
  <c r="G1074" i="1"/>
  <c r="D1074" i="1"/>
  <c r="M1073" i="1"/>
  <c r="G1073" i="1"/>
  <c r="D1073" i="1"/>
  <c r="M1072" i="1"/>
  <c r="G1072" i="1"/>
  <c r="D1072" i="1"/>
  <c r="M1071" i="1"/>
  <c r="G1071" i="1"/>
  <c r="D1071" i="1"/>
  <c r="M1070" i="1"/>
  <c r="G1070" i="1"/>
  <c r="D1070" i="1"/>
  <c r="M1069" i="1"/>
  <c r="G1069" i="1"/>
  <c r="D1069" i="1"/>
  <c r="M1068" i="1"/>
  <c r="G1068" i="1"/>
  <c r="D1068" i="1"/>
  <c r="M1067" i="1"/>
  <c r="G1067" i="1"/>
  <c r="D1067" i="1"/>
  <c r="M1066" i="1"/>
  <c r="G1066" i="1"/>
  <c r="D1066" i="1"/>
  <c r="M1065" i="1"/>
  <c r="G1065" i="1"/>
  <c r="D1065" i="1"/>
  <c r="M1064" i="1"/>
  <c r="G1064" i="1"/>
  <c r="D1064" i="1"/>
  <c r="M1063" i="1"/>
  <c r="G1063" i="1"/>
  <c r="D1063" i="1"/>
  <c r="M1062" i="1"/>
  <c r="G1062" i="1"/>
  <c r="D1062" i="1"/>
  <c r="M1061" i="1"/>
  <c r="G1061" i="1"/>
  <c r="D1061" i="1"/>
  <c r="M1060" i="1"/>
  <c r="G1060" i="1"/>
  <c r="D1060" i="1"/>
  <c r="M1059" i="1"/>
  <c r="G1059" i="1"/>
  <c r="D1059" i="1"/>
  <c r="M1058" i="1"/>
  <c r="G1058" i="1"/>
  <c r="D1058" i="1"/>
  <c r="M1057" i="1"/>
  <c r="G1057" i="1"/>
  <c r="D1057" i="1"/>
  <c r="M1056" i="1"/>
  <c r="G1056" i="1"/>
  <c r="D1056" i="1"/>
  <c r="M1055" i="1"/>
  <c r="G1055" i="1"/>
  <c r="D1055" i="1"/>
  <c r="M1054" i="1"/>
  <c r="G1054" i="1"/>
  <c r="D1054" i="1"/>
  <c r="M1053" i="1"/>
  <c r="G1053" i="1"/>
  <c r="D1053" i="1"/>
  <c r="M1052" i="1"/>
  <c r="G1052" i="1"/>
  <c r="D1052" i="1"/>
  <c r="M1051" i="1"/>
  <c r="G1051" i="1"/>
  <c r="D1051" i="1"/>
  <c r="M1050" i="1"/>
  <c r="G1050" i="1"/>
  <c r="D1050" i="1"/>
  <c r="M1049" i="1"/>
  <c r="G1049" i="1"/>
  <c r="D1049" i="1"/>
  <c r="M1048" i="1"/>
  <c r="G1048" i="1"/>
  <c r="D1048" i="1"/>
  <c r="M1047" i="1"/>
  <c r="G1047" i="1"/>
  <c r="D1047" i="1"/>
  <c r="M1046" i="1"/>
  <c r="G1046" i="1"/>
  <c r="D1046" i="1"/>
  <c r="M1045" i="1"/>
  <c r="G1045" i="1"/>
  <c r="D1045" i="1"/>
  <c r="M1044" i="1"/>
  <c r="G1044" i="1"/>
  <c r="D1044" i="1"/>
  <c r="M1043" i="1"/>
  <c r="G1043" i="1"/>
  <c r="D1043" i="1"/>
  <c r="M1042" i="1"/>
  <c r="G1042" i="1"/>
  <c r="D1042" i="1"/>
  <c r="M1041" i="1"/>
  <c r="G1041" i="1"/>
  <c r="D1041" i="1"/>
  <c r="M1040" i="1"/>
  <c r="G1040" i="1"/>
  <c r="D1040" i="1"/>
  <c r="M1039" i="1"/>
  <c r="G1039" i="1"/>
  <c r="D1039" i="1"/>
  <c r="M1038" i="1"/>
  <c r="G1038" i="1"/>
  <c r="D1038" i="1"/>
  <c r="M1037" i="1"/>
  <c r="G1037" i="1"/>
  <c r="D1037" i="1"/>
  <c r="M1036" i="1"/>
  <c r="G1036" i="1"/>
  <c r="D1036" i="1"/>
  <c r="M1035" i="1"/>
  <c r="G1035" i="1"/>
  <c r="D1035" i="1"/>
  <c r="M1034" i="1"/>
  <c r="G1034" i="1"/>
  <c r="D1034" i="1"/>
  <c r="M1033" i="1"/>
  <c r="G1033" i="1"/>
  <c r="D1033" i="1"/>
  <c r="M1032" i="1"/>
  <c r="G1032" i="1"/>
  <c r="D1032" i="1"/>
  <c r="M1031" i="1"/>
  <c r="G1031" i="1"/>
  <c r="D1031" i="1"/>
  <c r="M1030" i="1"/>
  <c r="G1030" i="1"/>
  <c r="D1030" i="1"/>
  <c r="M1029" i="1"/>
  <c r="G1029" i="1"/>
  <c r="D1029" i="1"/>
  <c r="M1028" i="1"/>
  <c r="G1028" i="1"/>
  <c r="D1028" i="1"/>
  <c r="M1027" i="1"/>
  <c r="G1027" i="1"/>
  <c r="D1027" i="1"/>
  <c r="M1026" i="1"/>
  <c r="G1026" i="1"/>
  <c r="D1026" i="1"/>
  <c r="M1025" i="1"/>
  <c r="G1025" i="1"/>
  <c r="D1025" i="1"/>
  <c r="M1024" i="1"/>
  <c r="G1024" i="1"/>
  <c r="D1024" i="1"/>
  <c r="M1023" i="1"/>
  <c r="G1023" i="1"/>
  <c r="D1023" i="1"/>
  <c r="M1022" i="1"/>
  <c r="G1022" i="1"/>
  <c r="D1022" i="1"/>
  <c r="M1021" i="1"/>
  <c r="G1021" i="1"/>
  <c r="D1021" i="1"/>
  <c r="M1020" i="1"/>
  <c r="G1020" i="1"/>
  <c r="D1020" i="1"/>
  <c r="M1019" i="1"/>
  <c r="G1019" i="1"/>
  <c r="D1019" i="1"/>
  <c r="M1018" i="1"/>
  <c r="G1018" i="1"/>
  <c r="D1018" i="1"/>
  <c r="M1017" i="1"/>
  <c r="G1017" i="1"/>
  <c r="D1017" i="1"/>
  <c r="M1016" i="1"/>
  <c r="G1016" i="1"/>
  <c r="D1016" i="1"/>
  <c r="M1015" i="1"/>
  <c r="G1015" i="1"/>
  <c r="D1015" i="1"/>
  <c r="M1014" i="1"/>
  <c r="G1014" i="1"/>
  <c r="D1014" i="1"/>
  <c r="M1013" i="1"/>
  <c r="G1013" i="1"/>
  <c r="D1013" i="1"/>
  <c r="M1012" i="1"/>
  <c r="G1012" i="1"/>
  <c r="D1012" i="1"/>
  <c r="M1011" i="1"/>
  <c r="G1011" i="1"/>
  <c r="D1011" i="1"/>
  <c r="M1010" i="1"/>
  <c r="G1010" i="1"/>
  <c r="D1010" i="1"/>
  <c r="M1009" i="1"/>
  <c r="G1009" i="1"/>
  <c r="D1009" i="1"/>
  <c r="M1008" i="1"/>
  <c r="G1008" i="1"/>
  <c r="D1008" i="1"/>
  <c r="M1007" i="1"/>
  <c r="G1007" i="1"/>
  <c r="D1007" i="1"/>
  <c r="M1006" i="1"/>
  <c r="G1006" i="1"/>
  <c r="D1006" i="1"/>
  <c r="M1005" i="1"/>
  <c r="G1005" i="1"/>
  <c r="D1005" i="1"/>
  <c r="M1004" i="1"/>
  <c r="G1004" i="1"/>
  <c r="D1004" i="1"/>
  <c r="M1003" i="1"/>
  <c r="G1003" i="1"/>
  <c r="D1003" i="1"/>
  <c r="M1002" i="1"/>
  <c r="G1002" i="1"/>
  <c r="D1002" i="1"/>
  <c r="M1001" i="1"/>
  <c r="G1001" i="1"/>
  <c r="D1001" i="1"/>
  <c r="M1000" i="1"/>
  <c r="G1000" i="1"/>
  <c r="D1000" i="1"/>
  <c r="M999" i="1"/>
  <c r="G999" i="1"/>
  <c r="D999" i="1"/>
  <c r="M998" i="1"/>
  <c r="G998" i="1"/>
  <c r="D998" i="1"/>
  <c r="M997" i="1"/>
  <c r="G997" i="1"/>
  <c r="D997" i="1"/>
  <c r="M996" i="1"/>
  <c r="G996" i="1"/>
  <c r="D996" i="1"/>
  <c r="M995" i="1"/>
  <c r="G995" i="1"/>
  <c r="D995" i="1"/>
  <c r="M994" i="1"/>
  <c r="G994" i="1"/>
  <c r="D994" i="1"/>
  <c r="M993" i="1"/>
  <c r="G993" i="1"/>
  <c r="D993" i="1"/>
  <c r="M992" i="1"/>
  <c r="G992" i="1"/>
  <c r="D992" i="1"/>
  <c r="M991" i="1"/>
  <c r="G991" i="1"/>
  <c r="D991" i="1"/>
  <c r="M990" i="1"/>
  <c r="G990" i="1"/>
  <c r="D990" i="1"/>
  <c r="M989" i="1"/>
  <c r="G989" i="1"/>
  <c r="D989" i="1"/>
  <c r="M988" i="1"/>
  <c r="G988" i="1"/>
  <c r="D988" i="1"/>
  <c r="M987" i="1"/>
  <c r="G987" i="1"/>
  <c r="D987" i="1"/>
  <c r="M986" i="1"/>
  <c r="G986" i="1"/>
  <c r="D986" i="1"/>
  <c r="M985" i="1"/>
  <c r="G985" i="1"/>
  <c r="D985" i="1"/>
  <c r="M984" i="1"/>
  <c r="G984" i="1"/>
  <c r="D984" i="1"/>
  <c r="M983" i="1"/>
  <c r="G983" i="1"/>
  <c r="D983" i="1"/>
  <c r="M982" i="1"/>
  <c r="G982" i="1"/>
  <c r="D982" i="1"/>
  <c r="M981" i="1"/>
  <c r="G981" i="1"/>
  <c r="D981" i="1"/>
  <c r="M980" i="1"/>
  <c r="G980" i="1"/>
  <c r="D980" i="1"/>
  <c r="M979" i="1"/>
  <c r="G979" i="1"/>
  <c r="D979" i="1"/>
  <c r="M978" i="1"/>
  <c r="G978" i="1"/>
  <c r="D978" i="1"/>
  <c r="M977" i="1"/>
  <c r="G977" i="1"/>
  <c r="D977" i="1"/>
  <c r="M976" i="1"/>
  <c r="G976" i="1"/>
  <c r="D976" i="1"/>
  <c r="M975" i="1"/>
  <c r="G975" i="1"/>
  <c r="D975" i="1"/>
  <c r="M974" i="1"/>
  <c r="G974" i="1"/>
  <c r="D974" i="1"/>
  <c r="M973" i="1"/>
  <c r="G973" i="1"/>
  <c r="D973" i="1"/>
  <c r="M972" i="1"/>
  <c r="G972" i="1"/>
  <c r="D972" i="1"/>
  <c r="M971" i="1"/>
  <c r="G971" i="1"/>
  <c r="D971" i="1"/>
  <c r="M970" i="1"/>
  <c r="G970" i="1"/>
  <c r="D970" i="1"/>
  <c r="M969" i="1"/>
  <c r="G969" i="1"/>
  <c r="D969" i="1"/>
  <c r="M968" i="1"/>
  <c r="G968" i="1"/>
  <c r="D968" i="1"/>
  <c r="M967" i="1"/>
  <c r="G967" i="1"/>
  <c r="D967" i="1"/>
  <c r="M966" i="1"/>
  <c r="G966" i="1"/>
  <c r="D966" i="1"/>
  <c r="M965" i="1"/>
  <c r="G965" i="1"/>
  <c r="D965" i="1"/>
  <c r="M964" i="1"/>
  <c r="G964" i="1"/>
  <c r="D964" i="1"/>
  <c r="M963" i="1"/>
  <c r="G963" i="1"/>
  <c r="D963" i="1"/>
  <c r="M962" i="1"/>
  <c r="G962" i="1"/>
  <c r="D962" i="1"/>
  <c r="M961" i="1"/>
  <c r="G961" i="1"/>
  <c r="D961" i="1"/>
  <c r="M960" i="1"/>
  <c r="G960" i="1"/>
  <c r="D960" i="1"/>
  <c r="M959" i="1"/>
  <c r="G959" i="1"/>
  <c r="D959" i="1"/>
  <c r="M958" i="1"/>
  <c r="G958" i="1"/>
  <c r="D958" i="1"/>
  <c r="M957" i="1"/>
  <c r="G957" i="1"/>
  <c r="D957" i="1"/>
  <c r="M956" i="1"/>
  <c r="G956" i="1"/>
  <c r="D956" i="1"/>
  <c r="M955" i="1"/>
  <c r="G955" i="1"/>
  <c r="D955" i="1"/>
  <c r="M954" i="1"/>
  <c r="G954" i="1"/>
  <c r="D954" i="1"/>
  <c r="M953" i="1"/>
  <c r="G953" i="1"/>
  <c r="D953" i="1"/>
  <c r="M952" i="1"/>
  <c r="G952" i="1"/>
  <c r="D952" i="1"/>
  <c r="M951" i="1"/>
  <c r="G951" i="1"/>
  <c r="D951" i="1"/>
  <c r="M950" i="1"/>
  <c r="G950" i="1"/>
  <c r="D950" i="1"/>
  <c r="M949" i="1"/>
  <c r="G949" i="1"/>
  <c r="D949" i="1"/>
  <c r="M948" i="1"/>
  <c r="G948" i="1"/>
  <c r="D948" i="1"/>
  <c r="M947" i="1"/>
  <c r="G947" i="1"/>
  <c r="D947" i="1"/>
  <c r="M946" i="1"/>
  <c r="G946" i="1"/>
  <c r="D946" i="1"/>
  <c r="M945" i="1"/>
  <c r="G945" i="1"/>
  <c r="D945" i="1"/>
  <c r="M944" i="1"/>
  <c r="G944" i="1"/>
  <c r="D944" i="1"/>
  <c r="M943" i="1"/>
  <c r="G943" i="1"/>
  <c r="D943" i="1"/>
  <c r="M942" i="1"/>
  <c r="G942" i="1"/>
  <c r="D942" i="1"/>
  <c r="M941" i="1"/>
  <c r="G941" i="1"/>
  <c r="D941" i="1"/>
  <c r="M940" i="1"/>
  <c r="G940" i="1"/>
  <c r="D940" i="1"/>
  <c r="M939" i="1"/>
  <c r="G939" i="1"/>
  <c r="D939" i="1"/>
  <c r="M938" i="1"/>
  <c r="G938" i="1"/>
  <c r="D938" i="1"/>
  <c r="M937" i="1"/>
  <c r="G937" i="1"/>
  <c r="D937" i="1"/>
  <c r="M936" i="1"/>
  <c r="G936" i="1"/>
  <c r="D936" i="1"/>
  <c r="M935" i="1"/>
  <c r="G935" i="1"/>
  <c r="D935" i="1"/>
  <c r="M934" i="1"/>
  <c r="G934" i="1"/>
  <c r="D934" i="1"/>
  <c r="M933" i="1"/>
  <c r="G933" i="1"/>
  <c r="D933" i="1"/>
  <c r="M932" i="1"/>
  <c r="G932" i="1"/>
  <c r="D932" i="1"/>
  <c r="M931" i="1"/>
  <c r="G931" i="1"/>
  <c r="D931" i="1"/>
  <c r="M930" i="1"/>
  <c r="G930" i="1"/>
  <c r="D930" i="1"/>
  <c r="M929" i="1"/>
  <c r="G929" i="1"/>
  <c r="D929" i="1"/>
  <c r="M928" i="1"/>
  <c r="G928" i="1"/>
  <c r="D928" i="1"/>
  <c r="M927" i="1"/>
  <c r="G927" i="1"/>
  <c r="D927" i="1"/>
  <c r="M926" i="1"/>
  <c r="G926" i="1"/>
  <c r="D926" i="1"/>
  <c r="M925" i="1"/>
  <c r="G925" i="1"/>
  <c r="D925" i="1"/>
  <c r="M924" i="1"/>
  <c r="G924" i="1"/>
  <c r="D924" i="1"/>
  <c r="M923" i="1"/>
  <c r="G923" i="1"/>
  <c r="D923" i="1"/>
  <c r="M922" i="1"/>
  <c r="G922" i="1"/>
  <c r="D922" i="1"/>
  <c r="M921" i="1"/>
  <c r="G921" i="1"/>
  <c r="D921" i="1"/>
  <c r="M920" i="1"/>
  <c r="G920" i="1"/>
  <c r="D920" i="1"/>
  <c r="M919" i="1"/>
  <c r="G919" i="1"/>
  <c r="D919" i="1"/>
  <c r="M918" i="1"/>
  <c r="G918" i="1"/>
  <c r="D918" i="1"/>
  <c r="M917" i="1"/>
  <c r="G917" i="1"/>
  <c r="D917" i="1"/>
  <c r="M916" i="1"/>
  <c r="G916" i="1"/>
  <c r="D916" i="1"/>
  <c r="M915" i="1"/>
  <c r="G915" i="1"/>
  <c r="D915" i="1"/>
  <c r="M914" i="1"/>
  <c r="G914" i="1"/>
  <c r="D914" i="1"/>
  <c r="M913" i="1"/>
  <c r="G913" i="1"/>
  <c r="D913" i="1"/>
  <c r="M912" i="1"/>
  <c r="G912" i="1"/>
  <c r="D912" i="1"/>
  <c r="M911" i="1"/>
  <c r="G911" i="1"/>
  <c r="D911" i="1"/>
  <c r="M910" i="1"/>
  <c r="G910" i="1"/>
  <c r="D910" i="1"/>
  <c r="M909" i="1"/>
  <c r="G909" i="1"/>
  <c r="D909" i="1"/>
  <c r="M908" i="1"/>
  <c r="G908" i="1"/>
  <c r="D908" i="1"/>
  <c r="M907" i="1"/>
  <c r="G907" i="1"/>
  <c r="D907" i="1"/>
  <c r="M906" i="1"/>
  <c r="G906" i="1"/>
  <c r="D906" i="1"/>
  <c r="M905" i="1"/>
  <c r="G905" i="1"/>
  <c r="D905" i="1"/>
  <c r="M904" i="1"/>
  <c r="G904" i="1"/>
  <c r="D904" i="1"/>
  <c r="M903" i="1"/>
  <c r="G903" i="1"/>
  <c r="D903" i="1"/>
  <c r="M902" i="1"/>
  <c r="G902" i="1"/>
  <c r="D902" i="1"/>
  <c r="M901" i="1"/>
  <c r="G901" i="1"/>
  <c r="D901" i="1"/>
  <c r="M900" i="1"/>
  <c r="G900" i="1"/>
  <c r="D900" i="1"/>
  <c r="M899" i="1"/>
  <c r="G899" i="1"/>
  <c r="D899" i="1"/>
  <c r="M898" i="1"/>
  <c r="G898" i="1"/>
  <c r="D898" i="1"/>
  <c r="M897" i="1"/>
  <c r="G897" i="1"/>
  <c r="D897" i="1"/>
  <c r="M896" i="1"/>
  <c r="G896" i="1"/>
  <c r="D896" i="1"/>
  <c r="M895" i="1"/>
  <c r="G895" i="1"/>
  <c r="D895" i="1"/>
  <c r="M894" i="1"/>
  <c r="G894" i="1"/>
  <c r="D894" i="1"/>
  <c r="M893" i="1"/>
  <c r="G893" i="1"/>
  <c r="D893" i="1"/>
  <c r="M892" i="1"/>
  <c r="G892" i="1"/>
  <c r="D892" i="1"/>
  <c r="M891" i="1"/>
  <c r="G891" i="1"/>
  <c r="D891" i="1"/>
  <c r="M890" i="1"/>
  <c r="G890" i="1"/>
  <c r="D890" i="1"/>
  <c r="M889" i="1"/>
  <c r="G889" i="1"/>
  <c r="D889" i="1"/>
  <c r="M888" i="1"/>
  <c r="G888" i="1"/>
  <c r="D888" i="1"/>
  <c r="M887" i="1"/>
  <c r="G887" i="1"/>
  <c r="D887" i="1"/>
  <c r="M886" i="1"/>
  <c r="G886" i="1"/>
  <c r="D886" i="1"/>
  <c r="M885" i="1"/>
  <c r="G885" i="1"/>
  <c r="D885" i="1"/>
  <c r="M884" i="1"/>
  <c r="G884" i="1"/>
  <c r="D884" i="1"/>
  <c r="M883" i="1"/>
  <c r="G883" i="1"/>
  <c r="D883" i="1"/>
  <c r="M882" i="1"/>
  <c r="G882" i="1"/>
  <c r="D882" i="1"/>
  <c r="M881" i="1"/>
  <c r="G881" i="1"/>
  <c r="D881" i="1"/>
  <c r="M880" i="1"/>
  <c r="G880" i="1"/>
  <c r="D880" i="1"/>
  <c r="M879" i="1"/>
  <c r="G879" i="1"/>
  <c r="D879" i="1"/>
  <c r="M878" i="1"/>
  <c r="G878" i="1"/>
  <c r="D878" i="1"/>
  <c r="M877" i="1"/>
  <c r="G877" i="1"/>
  <c r="D877" i="1"/>
  <c r="M876" i="1"/>
  <c r="G876" i="1"/>
  <c r="D876" i="1"/>
  <c r="M875" i="1"/>
  <c r="G875" i="1"/>
  <c r="D875" i="1"/>
  <c r="M874" i="1"/>
  <c r="G874" i="1"/>
  <c r="D874" i="1"/>
  <c r="M873" i="1"/>
  <c r="G873" i="1"/>
  <c r="D873" i="1"/>
  <c r="M872" i="1"/>
  <c r="G872" i="1"/>
  <c r="D872" i="1"/>
  <c r="M871" i="1"/>
  <c r="G871" i="1"/>
  <c r="D871" i="1"/>
  <c r="M870" i="1"/>
  <c r="G870" i="1"/>
  <c r="D870" i="1"/>
  <c r="M869" i="1"/>
  <c r="G869" i="1"/>
  <c r="D869" i="1"/>
  <c r="M868" i="1"/>
  <c r="G868" i="1"/>
  <c r="D868" i="1"/>
  <c r="M867" i="1"/>
  <c r="G867" i="1"/>
  <c r="D867" i="1"/>
  <c r="M866" i="1"/>
  <c r="G866" i="1"/>
  <c r="D866" i="1"/>
  <c r="M865" i="1"/>
  <c r="G865" i="1"/>
  <c r="D865" i="1"/>
  <c r="M864" i="1"/>
  <c r="G864" i="1"/>
  <c r="D864" i="1"/>
  <c r="M863" i="1"/>
  <c r="G863" i="1"/>
  <c r="D863" i="1"/>
  <c r="M862" i="1"/>
  <c r="G862" i="1"/>
  <c r="D862" i="1"/>
  <c r="M861" i="1"/>
  <c r="G861" i="1"/>
  <c r="D861" i="1"/>
  <c r="M860" i="1"/>
  <c r="G860" i="1"/>
  <c r="D860" i="1"/>
  <c r="M859" i="1"/>
  <c r="G859" i="1"/>
  <c r="D859" i="1"/>
  <c r="M858" i="1"/>
  <c r="G858" i="1"/>
  <c r="D858" i="1"/>
  <c r="M857" i="1"/>
  <c r="G857" i="1"/>
  <c r="D857" i="1"/>
  <c r="M856" i="1"/>
  <c r="G856" i="1"/>
  <c r="D856" i="1"/>
  <c r="M855" i="1"/>
  <c r="G855" i="1"/>
  <c r="D855" i="1"/>
  <c r="M854" i="1"/>
  <c r="G854" i="1"/>
  <c r="D854" i="1"/>
  <c r="M853" i="1"/>
  <c r="G853" i="1"/>
  <c r="D853" i="1"/>
  <c r="M852" i="1"/>
  <c r="G852" i="1"/>
  <c r="D852" i="1"/>
  <c r="M851" i="1"/>
  <c r="G851" i="1"/>
  <c r="D851" i="1"/>
  <c r="M850" i="1"/>
  <c r="G850" i="1"/>
  <c r="D850" i="1"/>
  <c r="M849" i="1"/>
  <c r="G849" i="1"/>
  <c r="D849" i="1"/>
  <c r="M848" i="1"/>
  <c r="G848" i="1"/>
  <c r="D848" i="1"/>
  <c r="M847" i="1"/>
  <c r="G847" i="1"/>
  <c r="D847" i="1"/>
  <c r="M846" i="1"/>
  <c r="G846" i="1"/>
  <c r="D846" i="1"/>
  <c r="M845" i="1"/>
  <c r="G845" i="1"/>
  <c r="D845" i="1"/>
  <c r="M844" i="1"/>
  <c r="G844" i="1"/>
  <c r="D844" i="1"/>
  <c r="M843" i="1"/>
  <c r="G843" i="1"/>
  <c r="D843" i="1"/>
  <c r="M842" i="1"/>
  <c r="G842" i="1"/>
  <c r="D842" i="1"/>
  <c r="M841" i="1"/>
  <c r="G841" i="1"/>
  <c r="D841" i="1"/>
  <c r="M840" i="1"/>
  <c r="G840" i="1"/>
  <c r="D840" i="1"/>
  <c r="M839" i="1"/>
  <c r="G839" i="1"/>
  <c r="D839" i="1"/>
  <c r="M838" i="1"/>
  <c r="G838" i="1"/>
  <c r="D838" i="1"/>
  <c r="M837" i="1"/>
  <c r="G837" i="1"/>
  <c r="D837" i="1"/>
  <c r="M836" i="1"/>
  <c r="G836" i="1"/>
  <c r="D836" i="1"/>
  <c r="M835" i="1"/>
  <c r="G835" i="1"/>
  <c r="D835" i="1"/>
  <c r="M834" i="1"/>
  <c r="G834" i="1"/>
  <c r="D834" i="1"/>
  <c r="M833" i="1"/>
  <c r="G833" i="1"/>
  <c r="D833" i="1"/>
  <c r="M832" i="1"/>
  <c r="G832" i="1"/>
  <c r="D832" i="1"/>
  <c r="M831" i="1"/>
  <c r="G831" i="1"/>
  <c r="D831" i="1"/>
  <c r="M830" i="1"/>
  <c r="G830" i="1"/>
  <c r="D830" i="1"/>
  <c r="M829" i="1"/>
  <c r="G829" i="1"/>
  <c r="D829" i="1"/>
  <c r="M828" i="1"/>
  <c r="G828" i="1"/>
  <c r="D828" i="1"/>
  <c r="M827" i="1"/>
  <c r="G827" i="1"/>
  <c r="D827" i="1"/>
  <c r="M826" i="1"/>
  <c r="G826" i="1"/>
  <c r="D826" i="1"/>
  <c r="M825" i="1"/>
  <c r="G825" i="1"/>
  <c r="D825" i="1"/>
  <c r="M824" i="1"/>
  <c r="G824" i="1"/>
  <c r="D824" i="1"/>
  <c r="M823" i="1"/>
  <c r="G823" i="1"/>
  <c r="D823" i="1"/>
  <c r="M822" i="1"/>
  <c r="G822" i="1"/>
  <c r="D822" i="1"/>
  <c r="M821" i="1"/>
  <c r="G821" i="1"/>
  <c r="D821" i="1"/>
  <c r="M820" i="1"/>
  <c r="G820" i="1"/>
  <c r="D820" i="1"/>
  <c r="M819" i="1"/>
  <c r="G819" i="1"/>
  <c r="D819" i="1"/>
  <c r="M818" i="1"/>
  <c r="G818" i="1"/>
  <c r="D818" i="1"/>
  <c r="M817" i="1"/>
  <c r="G817" i="1"/>
  <c r="D817" i="1"/>
  <c r="M816" i="1"/>
  <c r="G816" i="1"/>
  <c r="D816" i="1"/>
  <c r="M815" i="1"/>
  <c r="G815" i="1"/>
  <c r="D815" i="1"/>
  <c r="M814" i="1"/>
  <c r="G814" i="1"/>
  <c r="D814" i="1"/>
  <c r="M813" i="1"/>
  <c r="G813" i="1"/>
  <c r="D813" i="1"/>
  <c r="M812" i="1"/>
  <c r="G812" i="1"/>
  <c r="D812" i="1"/>
  <c r="M811" i="1"/>
  <c r="G811" i="1"/>
  <c r="D811" i="1"/>
  <c r="M810" i="1"/>
  <c r="G810" i="1"/>
  <c r="D810" i="1"/>
  <c r="M809" i="1"/>
  <c r="G809" i="1"/>
  <c r="D809" i="1"/>
  <c r="M808" i="1"/>
  <c r="G808" i="1"/>
  <c r="D808" i="1"/>
  <c r="M807" i="1"/>
  <c r="G807" i="1"/>
  <c r="D807" i="1"/>
  <c r="M806" i="1"/>
  <c r="G806" i="1"/>
  <c r="D806" i="1"/>
  <c r="M805" i="1"/>
  <c r="G805" i="1"/>
  <c r="D805" i="1"/>
  <c r="M804" i="1"/>
  <c r="G804" i="1"/>
  <c r="D804" i="1"/>
  <c r="M803" i="1"/>
  <c r="G803" i="1"/>
  <c r="D803" i="1"/>
  <c r="M802" i="1"/>
  <c r="G802" i="1"/>
  <c r="D802" i="1"/>
  <c r="M801" i="1"/>
  <c r="G801" i="1"/>
  <c r="D801" i="1"/>
  <c r="M800" i="1"/>
  <c r="G800" i="1"/>
  <c r="D800" i="1"/>
  <c r="M799" i="1"/>
  <c r="G799" i="1"/>
  <c r="D799" i="1"/>
  <c r="M798" i="1"/>
  <c r="G798" i="1"/>
  <c r="D798" i="1"/>
  <c r="M797" i="1"/>
  <c r="G797" i="1"/>
  <c r="D797" i="1"/>
  <c r="M796" i="1"/>
  <c r="G796" i="1"/>
  <c r="D796" i="1"/>
  <c r="M795" i="1"/>
  <c r="G795" i="1"/>
  <c r="D795" i="1"/>
  <c r="M794" i="1"/>
  <c r="G794" i="1"/>
  <c r="D794" i="1"/>
  <c r="M793" i="1"/>
  <c r="G793" i="1"/>
  <c r="D793" i="1"/>
  <c r="M792" i="1"/>
  <c r="G792" i="1"/>
  <c r="D792" i="1"/>
  <c r="M791" i="1"/>
  <c r="G791" i="1"/>
  <c r="D791" i="1"/>
  <c r="M790" i="1"/>
  <c r="G790" i="1"/>
  <c r="D790" i="1"/>
  <c r="M789" i="1"/>
  <c r="G789" i="1"/>
  <c r="M788" i="1"/>
  <c r="G788" i="1"/>
  <c r="D788" i="1"/>
  <c r="M787" i="1"/>
  <c r="G787" i="1"/>
  <c r="D787" i="1"/>
  <c r="M786" i="1"/>
  <c r="G786" i="1"/>
  <c r="D786" i="1"/>
  <c r="M785" i="1"/>
  <c r="G785" i="1"/>
  <c r="D785" i="1"/>
  <c r="M784" i="1"/>
  <c r="G784" i="1"/>
  <c r="D784" i="1"/>
  <c r="M783" i="1"/>
  <c r="G783" i="1"/>
  <c r="D783" i="1"/>
  <c r="M782" i="1"/>
  <c r="G782" i="1"/>
  <c r="D782" i="1"/>
  <c r="M781" i="1"/>
  <c r="G781" i="1"/>
  <c r="D781" i="1"/>
  <c r="M780" i="1"/>
  <c r="G780" i="1"/>
  <c r="D780" i="1"/>
  <c r="M779" i="1"/>
  <c r="G779" i="1"/>
  <c r="D779" i="1"/>
  <c r="M778" i="1"/>
  <c r="G778" i="1"/>
  <c r="D778" i="1"/>
  <c r="M777" i="1"/>
  <c r="G777" i="1"/>
  <c r="D777" i="1"/>
  <c r="M776" i="1"/>
  <c r="G776" i="1"/>
  <c r="D776" i="1"/>
  <c r="M775" i="1"/>
  <c r="G775" i="1"/>
  <c r="D775" i="1"/>
  <c r="M774" i="1"/>
  <c r="G774" i="1"/>
  <c r="D774" i="1"/>
  <c r="M773" i="1"/>
  <c r="G773" i="1"/>
  <c r="D773" i="1"/>
  <c r="M772" i="1"/>
  <c r="G772" i="1"/>
  <c r="D772" i="1"/>
  <c r="M771" i="1"/>
  <c r="G771" i="1"/>
  <c r="D771" i="1"/>
  <c r="M770" i="1"/>
  <c r="G770" i="1"/>
  <c r="D770" i="1"/>
  <c r="M769" i="1"/>
  <c r="G769" i="1"/>
  <c r="D769" i="1"/>
  <c r="M768" i="1"/>
  <c r="G768" i="1"/>
  <c r="D768" i="1"/>
  <c r="M767" i="1"/>
  <c r="G767" i="1"/>
  <c r="D767" i="1"/>
  <c r="M766" i="1"/>
  <c r="G766" i="1"/>
  <c r="D766" i="1"/>
  <c r="M765" i="1"/>
  <c r="G765" i="1"/>
  <c r="D765" i="1"/>
  <c r="M764" i="1"/>
  <c r="G764" i="1"/>
  <c r="D764" i="1"/>
  <c r="M763" i="1"/>
  <c r="G763" i="1"/>
  <c r="D763" i="1"/>
  <c r="M762" i="1"/>
  <c r="G762" i="1"/>
  <c r="D762" i="1"/>
  <c r="M761" i="1"/>
  <c r="G761" i="1"/>
  <c r="D761" i="1"/>
  <c r="M760" i="1"/>
  <c r="G760" i="1"/>
  <c r="D760" i="1"/>
  <c r="M759" i="1"/>
  <c r="G759" i="1"/>
  <c r="D759" i="1"/>
  <c r="M758" i="1"/>
  <c r="G758" i="1"/>
  <c r="D758" i="1"/>
  <c r="M757" i="1"/>
  <c r="G757" i="1"/>
  <c r="D757" i="1"/>
  <c r="M756" i="1"/>
  <c r="G756" i="1"/>
  <c r="D756" i="1"/>
  <c r="M755" i="1"/>
  <c r="G755" i="1"/>
  <c r="D755" i="1"/>
  <c r="M754" i="1"/>
  <c r="G754" i="1"/>
  <c r="D754" i="1"/>
  <c r="M753" i="1"/>
  <c r="G753" i="1"/>
  <c r="D753" i="1"/>
  <c r="M752" i="1"/>
  <c r="G752" i="1"/>
  <c r="D752" i="1"/>
  <c r="M751" i="1"/>
  <c r="G751" i="1"/>
  <c r="D751" i="1"/>
  <c r="M750" i="1"/>
  <c r="G750" i="1"/>
  <c r="D750" i="1"/>
  <c r="M749" i="1"/>
  <c r="G749" i="1"/>
  <c r="D749" i="1"/>
  <c r="M748" i="1"/>
  <c r="G748" i="1"/>
  <c r="D748" i="1"/>
  <c r="M747" i="1"/>
  <c r="G747" i="1"/>
  <c r="D747" i="1"/>
  <c r="M746" i="1"/>
  <c r="G746" i="1"/>
  <c r="D746" i="1"/>
  <c r="M745" i="1"/>
  <c r="G745" i="1"/>
  <c r="D745" i="1"/>
  <c r="M744" i="1"/>
  <c r="G744" i="1"/>
  <c r="D744" i="1"/>
  <c r="M743" i="1"/>
  <c r="G743" i="1"/>
  <c r="D743" i="1"/>
  <c r="M742" i="1"/>
  <c r="G742" i="1"/>
  <c r="D742" i="1"/>
  <c r="M741" i="1"/>
  <c r="G741" i="1"/>
  <c r="D741" i="1"/>
  <c r="M740" i="1"/>
  <c r="G740" i="1"/>
  <c r="D740" i="1"/>
  <c r="M739" i="1"/>
  <c r="G739" i="1"/>
  <c r="D739" i="1"/>
  <c r="M738" i="1"/>
  <c r="G738" i="1"/>
  <c r="D738" i="1"/>
  <c r="M737" i="1"/>
  <c r="G737" i="1"/>
  <c r="D737" i="1"/>
  <c r="M736" i="1"/>
  <c r="G736" i="1"/>
  <c r="D736" i="1"/>
  <c r="M735" i="1"/>
  <c r="G735" i="1"/>
  <c r="D735" i="1"/>
  <c r="M734" i="1"/>
  <c r="G734" i="1"/>
  <c r="D734" i="1"/>
  <c r="M733" i="1"/>
  <c r="G733" i="1"/>
  <c r="D733" i="1"/>
  <c r="M732" i="1"/>
  <c r="G732" i="1"/>
  <c r="D732" i="1"/>
  <c r="M731" i="1"/>
  <c r="G731" i="1"/>
  <c r="D731" i="1"/>
  <c r="M730" i="1"/>
  <c r="G730" i="1"/>
  <c r="D730" i="1"/>
  <c r="M729" i="1"/>
  <c r="G729" i="1"/>
  <c r="D729" i="1"/>
  <c r="M728" i="1"/>
  <c r="G728" i="1"/>
  <c r="D728" i="1"/>
  <c r="M727" i="1"/>
  <c r="G727" i="1"/>
  <c r="D727" i="1"/>
  <c r="M726" i="1"/>
  <c r="G726" i="1"/>
  <c r="D726" i="1"/>
  <c r="M725" i="1"/>
  <c r="G725" i="1"/>
  <c r="D725" i="1"/>
  <c r="M724" i="1"/>
  <c r="G724" i="1"/>
  <c r="D724" i="1"/>
  <c r="M723" i="1"/>
  <c r="G723" i="1"/>
  <c r="D723" i="1"/>
  <c r="M722" i="1"/>
  <c r="G722" i="1"/>
  <c r="D722" i="1"/>
  <c r="M721" i="1"/>
  <c r="G721" i="1"/>
  <c r="D721" i="1"/>
  <c r="M720" i="1"/>
  <c r="G720" i="1"/>
  <c r="D720" i="1"/>
  <c r="M719" i="1"/>
  <c r="G719" i="1"/>
  <c r="D719" i="1"/>
  <c r="M718" i="1"/>
  <c r="G718" i="1"/>
  <c r="D718" i="1"/>
  <c r="M717" i="1"/>
  <c r="G717" i="1"/>
  <c r="D717" i="1"/>
  <c r="M716" i="1"/>
  <c r="G716" i="1"/>
  <c r="D716" i="1"/>
  <c r="M715" i="1"/>
  <c r="G715" i="1"/>
  <c r="D715" i="1"/>
  <c r="M714" i="1"/>
  <c r="G714" i="1"/>
  <c r="D714" i="1"/>
  <c r="M713" i="1"/>
  <c r="G713" i="1"/>
  <c r="D713" i="1"/>
  <c r="M712" i="1"/>
  <c r="G712" i="1"/>
  <c r="D712" i="1"/>
  <c r="M711" i="1"/>
  <c r="G711" i="1"/>
  <c r="D711" i="1"/>
  <c r="M710" i="1"/>
  <c r="G710" i="1"/>
  <c r="D710" i="1"/>
  <c r="M709" i="1"/>
  <c r="G709" i="1"/>
  <c r="D709" i="1"/>
  <c r="M708" i="1"/>
  <c r="G708" i="1"/>
  <c r="D708" i="1"/>
  <c r="M707" i="1"/>
  <c r="G707" i="1"/>
  <c r="D707" i="1"/>
  <c r="M706" i="1"/>
  <c r="G706" i="1"/>
  <c r="D706" i="1"/>
  <c r="M705" i="1"/>
  <c r="G705" i="1"/>
  <c r="D705" i="1"/>
  <c r="M704" i="1"/>
  <c r="G704" i="1"/>
  <c r="D704" i="1"/>
  <c r="M703" i="1"/>
  <c r="G703" i="1"/>
  <c r="D703" i="1"/>
  <c r="M702" i="1"/>
  <c r="G702" i="1"/>
  <c r="D702" i="1"/>
  <c r="M701" i="1"/>
  <c r="G701" i="1"/>
  <c r="D701" i="1"/>
  <c r="M700" i="1"/>
  <c r="G700" i="1"/>
  <c r="D700" i="1"/>
  <c r="M699" i="1"/>
  <c r="G699" i="1"/>
  <c r="D699" i="1"/>
  <c r="M698" i="1"/>
  <c r="G698" i="1"/>
  <c r="D698" i="1"/>
  <c r="M697" i="1"/>
  <c r="G697" i="1"/>
  <c r="D697" i="1"/>
  <c r="M696" i="1"/>
  <c r="G696" i="1"/>
  <c r="D696" i="1"/>
  <c r="M695" i="1"/>
  <c r="G695" i="1"/>
  <c r="D695" i="1"/>
  <c r="M694" i="1"/>
  <c r="G694" i="1"/>
  <c r="D694" i="1"/>
  <c r="M693" i="1"/>
  <c r="G693" i="1"/>
  <c r="D693" i="1"/>
  <c r="M692" i="1"/>
  <c r="G692" i="1"/>
  <c r="D692" i="1"/>
  <c r="M691" i="1"/>
  <c r="G691" i="1"/>
  <c r="D691" i="1"/>
  <c r="M690" i="1"/>
  <c r="G690" i="1"/>
  <c r="D690" i="1"/>
  <c r="M689" i="1"/>
  <c r="G689" i="1"/>
  <c r="D689" i="1"/>
  <c r="M688" i="1"/>
  <c r="G688" i="1"/>
  <c r="D688" i="1"/>
  <c r="M687" i="1"/>
  <c r="G687" i="1"/>
  <c r="D687" i="1"/>
  <c r="M686" i="1"/>
  <c r="G686" i="1"/>
  <c r="D686" i="1"/>
  <c r="M685" i="1"/>
  <c r="G685" i="1"/>
  <c r="D685" i="1"/>
  <c r="M684" i="1"/>
  <c r="G684" i="1"/>
  <c r="D684" i="1"/>
  <c r="M683" i="1"/>
  <c r="G683" i="1"/>
  <c r="D683" i="1"/>
  <c r="M682" i="1"/>
  <c r="G682" i="1"/>
  <c r="D682" i="1"/>
  <c r="M681" i="1"/>
  <c r="G681" i="1"/>
  <c r="D681" i="1"/>
  <c r="M680" i="1"/>
  <c r="G680" i="1"/>
  <c r="D680" i="1"/>
  <c r="M679" i="1"/>
  <c r="G679" i="1"/>
  <c r="D679" i="1"/>
  <c r="M678" i="1"/>
  <c r="G678" i="1"/>
  <c r="D678" i="1"/>
  <c r="M677" i="1"/>
  <c r="G677" i="1"/>
  <c r="D677" i="1"/>
  <c r="M676" i="1"/>
  <c r="G676" i="1"/>
  <c r="D676" i="1"/>
  <c r="M675" i="1"/>
  <c r="G675" i="1"/>
  <c r="D675" i="1"/>
  <c r="M674" i="1"/>
  <c r="G674" i="1"/>
  <c r="D674" i="1"/>
  <c r="M673" i="1"/>
  <c r="G673" i="1"/>
  <c r="D673" i="1"/>
  <c r="M672" i="1"/>
  <c r="G672" i="1"/>
  <c r="D672" i="1"/>
  <c r="M671" i="1"/>
  <c r="G671" i="1"/>
  <c r="D671" i="1"/>
  <c r="M670" i="1"/>
  <c r="G670" i="1"/>
  <c r="D670" i="1"/>
  <c r="M669" i="1"/>
  <c r="G669" i="1"/>
  <c r="D669" i="1"/>
  <c r="M668" i="1"/>
  <c r="G668" i="1"/>
  <c r="D668" i="1"/>
  <c r="M667" i="1"/>
  <c r="G667" i="1"/>
  <c r="D667" i="1"/>
  <c r="M666" i="1"/>
  <c r="G666" i="1"/>
  <c r="D666" i="1"/>
  <c r="M665" i="1"/>
  <c r="G665" i="1"/>
  <c r="D665" i="1"/>
  <c r="M664" i="1"/>
  <c r="G664" i="1"/>
  <c r="D664" i="1"/>
  <c r="M663" i="1"/>
  <c r="G663" i="1"/>
  <c r="D663" i="1"/>
  <c r="M662" i="1"/>
  <c r="G662" i="1"/>
  <c r="D662" i="1"/>
  <c r="M661" i="1"/>
  <c r="G661" i="1"/>
  <c r="D661" i="1"/>
  <c r="M660" i="1"/>
  <c r="G660" i="1"/>
  <c r="D660" i="1"/>
  <c r="M659" i="1"/>
  <c r="G659" i="1"/>
  <c r="D659" i="1"/>
  <c r="M658" i="1"/>
  <c r="G658" i="1"/>
  <c r="D658" i="1"/>
  <c r="M657" i="1"/>
  <c r="G657" i="1"/>
  <c r="D657" i="1"/>
  <c r="M656" i="1"/>
  <c r="G656" i="1"/>
  <c r="D656" i="1"/>
  <c r="M655" i="1"/>
  <c r="G655" i="1"/>
  <c r="D655" i="1"/>
  <c r="M654" i="1"/>
  <c r="G654" i="1"/>
  <c r="D654" i="1"/>
  <c r="M653" i="1"/>
  <c r="G653" i="1"/>
  <c r="D653" i="1"/>
  <c r="M652" i="1"/>
  <c r="G652" i="1"/>
  <c r="D652" i="1"/>
  <c r="M651" i="1"/>
  <c r="G651" i="1"/>
  <c r="D651" i="1"/>
  <c r="M650" i="1"/>
  <c r="G650" i="1"/>
  <c r="D650" i="1"/>
  <c r="M649" i="1"/>
  <c r="G649" i="1"/>
  <c r="D649" i="1"/>
  <c r="M648" i="1"/>
  <c r="G648" i="1"/>
  <c r="D648" i="1"/>
  <c r="M647" i="1"/>
  <c r="G647" i="1"/>
  <c r="D647" i="1"/>
  <c r="M646" i="1"/>
  <c r="G646" i="1"/>
  <c r="D646" i="1"/>
  <c r="M645" i="1"/>
  <c r="G645" i="1"/>
  <c r="D645" i="1"/>
  <c r="M644" i="1"/>
  <c r="G644" i="1"/>
  <c r="D644" i="1"/>
  <c r="M643" i="1"/>
  <c r="G643" i="1"/>
  <c r="D643" i="1"/>
  <c r="M642" i="1"/>
  <c r="G642" i="1"/>
  <c r="D642" i="1"/>
  <c r="M641" i="1"/>
  <c r="G641" i="1"/>
  <c r="D641" i="1"/>
  <c r="M640" i="1"/>
  <c r="G640" i="1"/>
  <c r="D640" i="1"/>
  <c r="M639" i="1"/>
  <c r="G639" i="1"/>
  <c r="D639" i="1"/>
  <c r="M638" i="1"/>
  <c r="G638" i="1"/>
  <c r="D638" i="1"/>
  <c r="M637" i="1"/>
  <c r="G637" i="1"/>
  <c r="D637" i="1"/>
  <c r="M636" i="1"/>
  <c r="G636" i="1"/>
  <c r="D636" i="1"/>
  <c r="M635" i="1"/>
  <c r="G635" i="1"/>
  <c r="D635" i="1"/>
  <c r="M634" i="1"/>
  <c r="G634" i="1"/>
  <c r="D634" i="1"/>
  <c r="M633" i="1"/>
  <c r="G633" i="1"/>
  <c r="D633" i="1"/>
  <c r="M632" i="1"/>
  <c r="G632" i="1"/>
  <c r="D632" i="1"/>
  <c r="M631" i="1"/>
  <c r="G631" i="1"/>
  <c r="D631" i="1"/>
  <c r="M630" i="1"/>
  <c r="G630" i="1"/>
  <c r="D630" i="1"/>
  <c r="M629" i="1"/>
  <c r="G629" i="1"/>
  <c r="D629" i="1"/>
  <c r="M628" i="1"/>
  <c r="G628" i="1"/>
  <c r="D628" i="1"/>
  <c r="M627" i="1"/>
  <c r="G627" i="1"/>
  <c r="D627" i="1"/>
  <c r="M626" i="1"/>
  <c r="G626" i="1"/>
  <c r="D626" i="1"/>
  <c r="M625" i="1"/>
  <c r="G625" i="1"/>
  <c r="D625" i="1"/>
  <c r="M624" i="1"/>
  <c r="G624" i="1"/>
  <c r="D624" i="1"/>
  <c r="M623" i="1"/>
  <c r="G623" i="1"/>
  <c r="D623" i="1"/>
  <c r="M622" i="1"/>
  <c r="G622" i="1"/>
  <c r="D622" i="1"/>
  <c r="M621" i="1"/>
  <c r="G621" i="1"/>
  <c r="D621" i="1"/>
  <c r="M620" i="1"/>
  <c r="G620" i="1"/>
  <c r="D620" i="1"/>
  <c r="M619" i="1"/>
  <c r="G619" i="1"/>
  <c r="D619" i="1"/>
  <c r="M618" i="1"/>
  <c r="G618" i="1"/>
  <c r="D618" i="1"/>
  <c r="M617" i="1"/>
  <c r="G617" i="1"/>
  <c r="D617" i="1"/>
  <c r="M616" i="1"/>
  <c r="G616" i="1"/>
  <c r="D616" i="1"/>
  <c r="M615" i="1"/>
  <c r="G615" i="1"/>
  <c r="D615" i="1"/>
  <c r="M614" i="1"/>
  <c r="G614" i="1"/>
  <c r="D614" i="1"/>
  <c r="M613" i="1"/>
  <c r="G613" i="1"/>
  <c r="D613" i="1"/>
  <c r="M612" i="1"/>
  <c r="G612" i="1"/>
  <c r="D612" i="1"/>
  <c r="M611" i="1"/>
  <c r="G611" i="1"/>
  <c r="D611" i="1"/>
  <c r="M610" i="1"/>
  <c r="G610" i="1"/>
  <c r="D610" i="1"/>
  <c r="M609" i="1"/>
  <c r="G609" i="1"/>
  <c r="D609" i="1"/>
  <c r="M608" i="1"/>
  <c r="G608" i="1"/>
  <c r="D608" i="1"/>
  <c r="M607" i="1"/>
  <c r="G607" i="1"/>
  <c r="D607" i="1"/>
  <c r="M606" i="1"/>
  <c r="G606" i="1"/>
  <c r="D606" i="1"/>
  <c r="M605" i="1"/>
  <c r="G605" i="1"/>
  <c r="D605" i="1"/>
  <c r="M604" i="1"/>
  <c r="G604" i="1"/>
  <c r="D604" i="1"/>
  <c r="M603" i="1"/>
  <c r="G603" i="1"/>
  <c r="D603" i="1"/>
  <c r="M602" i="1"/>
  <c r="G602" i="1"/>
  <c r="D602" i="1"/>
  <c r="M601" i="1"/>
  <c r="G601" i="1"/>
  <c r="D601" i="1"/>
  <c r="M600" i="1"/>
  <c r="G600" i="1"/>
  <c r="D600" i="1"/>
  <c r="M599" i="1"/>
  <c r="G599" i="1"/>
  <c r="D599" i="1"/>
  <c r="M598" i="1"/>
  <c r="G598" i="1"/>
  <c r="D598" i="1"/>
  <c r="M597" i="1"/>
  <c r="G597" i="1"/>
  <c r="D597" i="1"/>
  <c r="M596" i="1"/>
  <c r="G596" i="1"/>
  <c r="D596" i="1"/>
  <c r="M595" i="1"/>
  <c r="G595" i="1"/>
  <c r="D595" i="1"/>
  <c r="M594" i="1"/>
  <c r="G594" i="1"/>
  <c r="D594" i="1"/>
  <c r="M593" i="1"/>
  <c r="G593" i="1"/>
  <c r="D593" i="1"/>
  <c r="M592" i="1"/>
  <c r="G592" i="1"/>
  <c r="D592" i="1"/>
  <c r="M591" i="1"/>
  <c r="G591" i="1"/>
  <c r="D591" i="1"/>
  <c r="M590" i="1"/>
  <c r="G590" i="1"/>
  <c r="D590" i="1"/>
  <c r="M589" i="1"/>
  <c r="G589" i="1"/>
  <c r="D589" i="1"/>
  <c r="M588" i="1"/>
  <c r="G588" i="1"/>
  <c r="D588" i="1"/>
  <c r="M587" i="1"/>
  <c r="G587" i="1"/>
  <c r="D587" i="1"/>
  <c r="M586" i="1"/>
  <c r="G586" i="1"/>
  <c r="D586" i="1"/>
  <c r="M585" i="1"/>
  <c r="G585" i="1"/>
  <c r="D585" i="1"/>
  <c r="M584" i="1"/>
  <c r="G584" i="1"/>
  <c r="D584" i="1"/>
  <c r="M583" i="1"/>
  <c r="G583" i="1"/>
  <c r="D583" i="1"/>
  <c r="M582" i="1"/>
  <c r="G582" i="1"/>
  <c r="D582" i="1"/>
  <c r="M581" i="1"/>
  <c r="G581" i="1"/>
  <c r="D581" i="1"/>
  <c r="M580" i="1"/>
  <c r="G580" i="1"/>
  <c r="D580" i="1"/>
  <c r="M579" i="1"/>
  <c r="G579" i="1"/>
  <c r="D579" i="1"/>
  <c r="M578" i="1"/>
  <c r="G578" i="1"/>
  <c r="D578" i="1"/>
  <c r="M577" i="1"/>
  <c r="G577" i="1"/>
  <c r="D577" i="1"/>
  <c r="M576" i="1"/>
  <c r="G576" i="1"/>
  <c r="D576" i="1"/>
  <c r="M575" i="1"/>
  <c r="G575" i="1"/>
  <c r="D575" i="1"/>
  <c r="M574" i="1"/>
  <c r="G574" i="1"/>
  <c r="D574" i="1"/>
  <c r="M573" i="1"/>
  <c r="G573" i="1"/>
  <c r="D573" i="1"/>
  <c r="M572" i="1"/>
  <c r="G572" i="1"/>
  <c r="D572" i="1"/>
  <c r="M571" i="1"/>
  <c r="G571" i="1"/>
  <c r="D571" i="1"/>
  <c r="M570" i="1"/>
  <c r="G570" i="1"/>
  <c r="D570" i="1"/>
  <c r="M569" i="1"/>
  <c r="G569" i="1"/>
  <c r="D569" i="1"/>
  <c r="M568" i="1"/>
  <c r="G568" i="1"/>
  <c r="D568" i="1"/>
  <c r="M567" i="1"/>
  <c r="G567" i="1"/>
  <c r="D567" i="1"/>
  <c r="M566" i="1"/>
  <c r="G566" i="1"/>
  <c r="D566" i="1"/>
  <c r="M565" i="1"/>
  <c r="G565" i="1"/>
  <c r="D565" i="1"/>
  <c r="M564" i="1"/>
  <c r="G564" i="1"/>
  <c r="D564" i="1"/>
  <c r="M563" i="1"/>
  <c r="G563" i="1"/>
  <c r="D563" i="1"/>
  <c r="M562" i="1"/>
  <c r="G562" i="1"/>
  <c r="D562" i="1"/>
  <c r="M561" i="1"/>
  <c r="G561" i="1"/>
  <c r="D561" i="1"/>
  <c r="M560" i="1"/>
  <c r="G560" i="1"/>
  <c r="D560" i="1"/>
  <c r="M559" i="1"/>
  <c r="G559" i="1"/>
  <c r="D559" i="1"/>
  <c r="M558" i="1"/>
  <c r="G558" i="1"/>
  <c r="D558" i="1"/>
  <c r="M557" i="1"/>
  <c r="G557" i="1"/>
  <c r="D557" i="1"/>
  <c r="M556" i="1"/>
  <c r="G556" i="1"/>
  <c r="D556" i="1"/>
  <c r="M555" i="1"/>
  <c r="G555" i="1"/>
  <c r="D555" i="1"/>
  <c r="M554" i="1"/>
  <c r="G554" i="1"/>
  <c r="D554" i="1"/>
  <c r="M553" i="1"/>
  <c r="G553" i="1"/>
  <c r="D553" i="1"/>
  <c r="M552" i="1"/>
  <c r="G552" i="1"/>
  <c r="D552" i="1"/>
  <c r="M551" i="1"/>
  <c r="G551" i="1"/>
  <c r="D551" i="1"/>
  <c r="M550" i="1"/>
  <c r="G550" i="1"/>
  <c r="D550" i="1"/>
  <c r="M549" i="1"/>
  <c r="G549" i="1"/>
  <c r="D549" i="1"/>
  <c r="M548" i="1"/>
  <c r="G548" i="1"/>
  <c r="D548" i="1"/>
  <c r="M547" i="1"/>
  <c r="G547" i="1"/>
  <c r="D547" i="1"/>
  <c r="M546" i="1"/>
  <c r="G546" i="1"/>
  <c r="D546" i="1"/>
  <c r="M545" i="1"/>
  <c r="G545" i="1"/>
  <c r="D545" i="1"/>
  <c r="M544" i="1"/>
  <c r="G544" i="1"/>
  <c r="D544" i="1"/>
  <c r="M543" i="1"/>
  <c r="G543" i="1"/>
  <c r="D543" i="1"/>
  <c r="M542" i="1"/>
  <c r="G542" i="1"/>
  <c r="D542" i="1"/>
  <c r="M541" i="1"/>
  <c r="G541" i="1"/>
  <c r="D541" i="1"/>
  <c r="M540" i="1"/>
  <c r="G540" i="1"/>
  <c r="D540" i="1"/>
  <c r="M539" i="1"/>
  <c r="G539" i="1"/>
  <c r="D539" i="1"/>
  <c r="M538" i="1"/>
  <c r="G538" i="1"/>
  <c r="D538" i="1"/>
  <c r="M537" i="1"/>
  <c r="G537" i="1"/>
  <c r="D537" i="1"/>
  <c r="M536" i="1"/>
  <c r="G536" i="1"/>
  <c r="D536" i="1"/>
  <c r="M535" i="1"/>
  <c r="G535" i="1"/>
  <c r="D535" i="1"/>
  <c r="M534" i="1"/>
  <c r="G534" i="1"/>
  <c r="D534" i="1"/>
  <c r="M533" i="1"/>
  <c r="G533" i="1"/>
  <c r="D533" i="1"/>
  <c r="M532" i="1"/>
  <c r="G532" i="1"/>
  <c r="D532" i="1"/>
  <c r="M531" i="1"/>
  <c r="G531" i="1"/>
  <c r="D531" i="1"/>
  <c r="M530" i="1"/>
  <c r="G530" i="1"/>
  <c r="D530" i="1"/>
  <c r="M529" i="1"/>
  <c r="G529" i="1"/>
  <c r="D529" i="1"/>
  <c r="M528" i="1"/>
  <c r="G528" i="1"/>
  <c r="D528" i="1"/>
  <c r="M527" i="1"/>
  <c r="G527" i="1"/>
  <c r="D527" i="1"/>
  <c r="M526" i="1"/>
  <c r="G526" i="1"/>
  <c r="D526" i="1"/>
  <c r="M525" i="1"/>
  <c r="G525" i="1"/>
  <c r="D525" i="1"/>
  <c r="M524" i="1"/>
  <c r="G524" i="1"/>
  <c r="D524" i="1"/>
  <c r="M523" i="1"/>
  <c r="G523" i="1"/>
  <c r="D523" i="1"/>
  <c r="M522" i="1"/>
  <c r="G522" i="1"/>
  <c r="D522" i="1"/>
  <c r="M521" i="1"/>
  <c r="G521" i="1"/>
  <c r="D521" i="1"/>
  <c r="M520" i="1"/>
  <c r="G520" i="1"/>
  <c r="D520" i="1"/>
  <c r="M519" i="1"/>
  <c r="G519" i="1"/>
  <c r="D519" i="1"/>
  <c r="M518" i="1"/>
  <c r="G518" i="1"/>
  <c r="D518" i="1"/>
  <c r="M517" i="1"/>
  <c r="G517" i="1"/>
  <c r="D517" i="1"/>
  <c r="M516" i="1"/>
  <c r="G516" i="1"/>
  <c r="D516" i="1"/>
  <c r="M515" i="1"/>
  <c r="G515" i="1"/>
  <c r="D515" i="1"/>
  <c r="M514" i="1"/>
  <c r="G514" i="1"/>
  <c r="D514" i="1"/>
  <c r="M513" i="1"/>
  <c r="G513" i="1"/>
  <c r="D513" i="1"/>
  <c r="M512" i="1"/>
  <c r="G512" i="1"/>
  <c r="D512" i="1"/>
  <c r="M511" i="1"/>
  <c r="G511" i="1"/>
  <c r="D511" i="1"/>
  <c r="M510" i="1"/>
  <c r="G510" i="1"/>
  <c r="D510" i="1"/>
  <c r="M509" i="1"/>
  <c r="G509" i="1"/>
  <c r="D509" i="1"/>
  <c r="M508" i="1"/>
  <c r="G508" i="1"/>
  <c r="D508" i="1"/>
  <c r="M507" i="1"/>
  <c r="G507" i="1"/>
  <c r="D507" i="1"/>
  <c r="M506" i="1"/>
  <c r="G506" i="1"/>
  <c r="D506" i="1"/>
  <c r="M505" i="1"/>
  <c r="G505" i="1"/>
  <c r="D505" i="1"/>
  <c r="M504" i="1"/>
  <c r="G504" i="1"/>
  <c r="D504" i="1"/>
  <c r="M503" i="1"/>
  <c r="G503" i="1"/>
  <c r="D503" i="1"/>
  <c r="M502" i="1"/>
  <c r="G502" i="1"/>
  <c r="D502" i="1"/>
  <c r="M501" i="1"/>
  <c r="G501" i="1"/>
  <c r="D501" i="1"/>
  <c r="M500" i="1"/>
  <c r="G500" i="1"/>
  <c r="D500" i="1"/>
  <c r="M499" i="1"/>
  <c r="G499" i="1"/>
  <c r="D499" i="1"/>
  <c r="M498" i="1"/>
  <c r="G498" i="1"/>
  <c r="D498" i="1"/>
  <c r="M497" i="1"/>
  <c r="G497" i="1"/>
  <c r="D497" i="1"/>
  <c r="M496" i="1"/>
  <c r="G496" i="1"/>
  <c r="D496" i="1"/>
  <c r="M495" i="1"/>
  <c r="G495" i="1"/>
  <c r="D495" i="1"/>
  <c r="M494" i="1"/>
  <c r="G494" i="1"/>
  <c r="D494" i="1"/>
  <c r="M493" i="1"/>
  <c r="G493" i="1"/>
  <c r="D493" i="1"/>
  <c r="M492" i="1"/>
  <c r="G492" i="1"/>
  <c r="D492" i="1"/>
  <c r="M491" i="1"/>
  <c r="G491" i="1"/>
  <c r="D491" i="1"/>
  <c r="M490" i="1"/>
  <c r="G490" i="1"/>
  <c r="D490" i="1"/>
  <c r="M489" i="1"/>
  <c r="G489" i="1"/>
  <c r="D489" i="1"/>
  <c r="M488" i="1"/>
  <c r="G488" i="1"/>
  <c r="D488" i="1"/>
  <c r="M487" i="1"/>
  <c r="G487" i="1"/>
  <c r="D487" i="1"/>
  <c r="M486" i="1"/>
  <c r="G486" i="1"/>
  <c r="D486" i="1"/>
  <c r="M485" i="1"/>
  <c r="G485" i="1"/>
  <c r="D485" i="1"/>
  <c r="M484" i="1"/>
  <c r="G484" i="1"/>
  <c r="D484" i="1"/>
  <c r="M483" i="1"/>
  <c r="G483" i="1"/>
  <c r="D483" i="1"/>
  <c r="M482" i="1"/>
  <c r="G482" i="1"/>
  <c r="D482" i="1"/>
  <c r="M481" i="1"/>
  <c r="G481" i="1"/>
  <c r="D481" i="1"/>
  <c r="M480" i="1"/>
  <c r="G480" i="1"/>
  <c r="D480" i="1"/>
  <c r="M479" i="1"/>
  <c r="G479" i="1"/>
  <c r="D479" i="1"/>
  <c r="M478" i="1"/>
  <c r="G478" i="1"/>
  <c r="D478" i="1"/>
  <c r="M477" i="1"/>
  <c r="G477" i="1"/>
  <c r="D477" i="1"/>
  <c r="M476" i="1"/>
  <c r="G476" i="1"/>
  <c r="D476" i="1"/>
  <c r="M475" i="1"/>
  <c r="G475" i="1"/>
  <c r="D475" i="1"/>
  <c r="M474" i="1"/>
  <c r="G474" i="1"/>
  <c r="D474" i="1"/>
  <c r="M473" i="1"/>
  <c r="G473" i="1"/>
  <c r="D473" i="1"/>
  <c r="M472" i="1"/>
  <c r="G472" i="1"/>
  <c r="D472" i="1"/>
  <c r="M471" i="1"/>
  <c r="G471" i="1"/>
  <c r="D471" i="1"/>
  <c r="M470" i="1"/>
  <c r="G470" i="1"/>
  <c r="D470" i="1"/>
  <c r="M469" i="1"/>
  <c r="G469" i="1"/>
  <c r="D469" i="1"/>
  <c r="M468" i="1"/>
  <c r="G468" i="1"/>
  <c r="D468" i="1"/>
  <c r="M467" i="1"/>
  <c r="G467" i="1"/>
  <c r="D467" i="1"/>
  <c r="M466" i="1"/>
  <c r="G466" i="1"/>
  <c r="D466" i="1"/>
  <c r="M465" i="1"/>
  <c r="G465" i="1"/>
  <c r="D465" i="1"/>
  <c r="M464" i="1"/>
  <c r="G464" i="1"/>
  <c r="D464" i="1"/>
  <c r="M463" i="1"/>
  <c r="G463" i="1"/>
  <c r="D463" i="1"/>
  <c r="M462" i="1"/>
  <c r="G462" i="1"/>
  <c r="D462" i="1"/>
  <c r="M461" i="1"/>
  <c r="G461" i="1"/>
  <c r="D461" i="1"/>
  <c r="M460" i="1"/>
  <c r="G460" i="1"/>
  <c r="D460" i="1"/>
  <c r="M459" i="1"/>
  <c r="G459" i="1"/>
  <c r="D459" i="1"/>
  <c r="M458" i="1"/>
  <c r="G458" i="1"/>
  <c r="D458" i="1"/>
  <c r="M457" i="1"/>
  <c r="G457" i="1"/>
  <c r="D457" i="1"/>
  <c r="M456" i="1"/>
  <c r="G456" i="1"/>
  <c r="D456" i="1"/>
  <c r="M455" i="1"/>
  <c r="G455" i="1"/>
  <c r="D455" i="1"/>
  <c r="M454" i="1"/>
  <c r="G454" i="1"/>
  <c r="D454" i="1"/>
  <c r="M453" i="1"/>
  <c r="G453" i="1"/>
  <c r="D453" i="1"/>
  <c r="M452" i="1"/>
  <c r="G452" i="1"/>
  <c r="D452" i="1"/>
  <c r="M451" i="1"/>
  <c r="G451" i="1"/>
  <c r="D451" i="1"/>
  <c r="M450" i="1"/>
  <c r="G450" i="1"/>
  <c r="D450" i="1"/>
  <c r="M449" i="1"/>
  <c r="G449" i="1"/>
  <c r="D449" i="1"/>
  <c r="M448" i="1"/>
  <c r="G448" i="1"/>
  <c r="D448" i="1"/>
  <c r="M447" i="1"/>
  <c r="G447" i="1"/>
  <c r="D447" i="1"/>
  <c r="M446" i="1"/>
  <c r="G446" i="1"/>
  <c r="D446" i="1"/>
  <c r="M445" i="1"/>
  <c r="G445" i="1"/>
  <c r="D445" i="1"/>
  <c r="M444" i="1"/>
  <c r="G444" i="1"/>
  <c r="D444" i="1"/>
  <c r="M443" i="1"/>
  <c r="G443" i="1"/>
  <c r="D443" i="1"/>
  <c r="M442" i="1"/>
  <c r="G442" i="1"/>
  <c r="D442" i="1"/>
  <c r="M441" i="1"/>
  <c r="G441" i="1"/>
  <c r="D441" i="1"/>
  <c r="M440" i="1"/>
  <c r="G440" i="1"/>
  <c r="D440" i="1"/>
  <c r="M439" i="1"/>
  <c r="G439" i="1"/>
  <c r="D439" i="1"/>
  <c r="M438" i="1"/>
  <c r="G438" i="1"/>
  <c r="D438" i="1"/>
  <c r="M437" i="1"/>
  <c r="G437" i="1"/>
  <c r="D437" i="1"/>
  <c r="M436" i="1"/>
  <c r="G436" i="1"/>
  <c r="D436" i="1"/>
  <c r="M435" i="1"/>
  <c r="G435" i="1"/>
  <c r="D435" i="1"/>
  <c r="M434" i="1"/>
  <c r="G434" i="1"/>
  <c r="D434" i="1"/>
  <c r="M433" i="1"/>
  <c r="G433" i="1"/>
  <c r="D433" i="1"/>
  <c r="M432" i="1"/>
  <c r="G432" i="1"/>
  <c r="D432" i="1"/>
  <c r="M431" i="1"/>
  <c r="G431" i="1"/>
  <c r="D431" i="1"/>
  <c r="M430" i="1"/>
  <c r="G430" i="1"/>
  <c r="D430" i="1"/>
  <c r="M429" i="1"/>
  <c r="G429" i="1"/>
  <c r="D429" i="1"/>
  <c r="M428" i="1"/>
  <c r="G428" i="1"/>
  <c r="D428" i="1"/>
  <c r="M427" i="1"/>
  <c r="G427" i="1"/>
  <c r="D427" i="1"/>
  <c r="M426" i="1"/>
  <c r="G426" i="1"/>
  <c r="D426" i="1"/>
  <c r="M425" i="1"/>
  <c r="G425" i="1"/>
  <c r="D425" i="1"/>
  <c r="M424" i="1"/>
  <c r="G424" i="1"/>
  <c r="D424" i="1"/>
  <c r="M423" i="1"/>
  <c r="G423" i="1"/>
  <c r="D423" i="1"/>
  <c r="M422" i="1"/>
  <c r="G422" i="1"/>
  <c r="D422" i="1"/>
  <c r="M421" i="1"/>
  <c r="G421" i="1"/>
  <c r="D421" i="1"/>
  <c r="M420" i="1"/>
  <c r="G420" i="1"/>
  <c r="D420" i="1"/>
  <c r="M419" i="1"/>
  <c r="G419" i="1"/>
  <c r="D419" i="1"/>
  <c r="M418" i="1"/>
  <c r="G418" i="1"/>
  <c r="D418" i="1"/>
  <c r="M417" i="1"/>
  <c r="G417" i="1"/>
  <c r="D417" i="1"/>
  <c r="M416" i="1"/>
  <c r="G416" i="1"/>
  <c r="D416" i="1"/>
  <c r="M415" i="1"/>
  <c r="G415" i="1"/>
  <c r="D415" i="1"/>
  <c r="M414" i="1"/>
  <c r="G414" i="1"/>
  <c r="D414" i="1"/>
  <c r="M413" i="1"/>
  <c r="G413" i="1"/>
  <c r="D413" i="1"/>
  <c r="M412" i="1"/>
  <c r="G412" i="1"/>
  <c r="D412" i="1"/>
  <c r="M411" i="1"/>
  <c r="G411" i="1"/>
  <c r="D411" i="1"/>
  <c r="M410" i="1"/>
  <c r="G410" i="1"/>
  <c r="D410" i="1"/>
  <c r="M409" i="1"/>
  <c r="G409" i="1"/>
  <c r="D409" i="1"/>
  <c r="M408" i="1"/>
  <c r="G408" i="1"/>
  <c r="D408" i="1"/>
  <c r="M407" i="1"/>
  <c r="G407" i="1"/>
  <c r="D407" i="1"/>
  <c r="M406" i="1"/>
  <c r="G406" i="1"/>
  <c r="D406" i="1"/>
  <c r="M405" i="1"/>
  <c r="G405" i="1"/>
  <c r="D405" i="1"/>
  <c r="M404" i="1"/>
  <c r="G404" i="1"/>
  <c r="D404" i="1"/>
  <c r="M403" i="1"/>
  <c r="G403" i="1"/>
  <c r="D403" i="1"/>
  <c r="M402" i="1"/>
  <c r="G402" i="1"/>
  <c r="D402" i="1"/>
  <c r="M401" i="1"/>
  <c r="G401" i="1"/>
  <c r="D401" i="1"/>
  <c r="M400" i="1"/>
  <c r="G400" i="1"/>
  <c r="D400" i="1"/>
  <c r="M399" i="1"/>
  <c r="G399" i="1"/>
  <c r="D399" i="1"/>
  <c r="M398" i="1"/>
  <c r="G398" i="1"/>
  <c r="D398" i="1"/>
  <c r="M397" i="1"/>
  <c r="G397" i="1"/>
  <c r="D397" i="1"/>
  <c r="M396" i="1"/>
  <c r="G396" i="1"/>
  <c r="D396" i="1"/>
  <c r="M395" i="1"/>
  <c r="G395" i="1"/>
  <c r="D395" i="1"/>
  <c r="M394" i="1"/>
  <c r="G394" i="1"/>
  <c r="D394" i="1"/>
  <c r="M393" i="1"/>
  <c r="G393" i="1"/>
  <c r="D393" i="1"/>
  <c r="M392" i="1"/>
  <c r="G392" i="1"/>
  <c r="D392" i="1"/>
  <c r="M391" i="1"/>
  <c r="G391" i="1"/>
  <c r="D391" i="1"/>
  <c r="M390" i="1"/>
  <c r="G390" i="1"/>
  <c r="D390" i="1"/>
  <c r="M389" i="1"/>
  <c r="G389" i="1"/>
  <c r="D389" i="1"/>
  <c r="M388" i="1"/>
  <c r="G388" i="1"/>
  <c r="D388" i="1"/>
  <c r="M387" i="1"/>
  <c r="G387" i="1"/>
  <c r="D387" i="1"/>
  <c r="M386" i="1"/>
  <c r="G386" i="1"/>
  <c r="D386" i="1"/>
  <c r="M385" i="1"/>
  <c r="G385" i="1"/>
  <c r="D385" i="1"/>
  <c r="M384" i="1"/>
  <c r="G384" i="1"/>
  <c r="D384" i="1"/>
  <c r="M383" i="1"/>
  <c r="G383" i="1"/>
  <c r="D383" i="1"/>
  <c r="M382" i="1"/>
  <c r="G382" i="1"/>
  <c r="D382" i="1"/>
  <c r="M381" i="1"/>
  <c r="G381" i="1"/>
  <c r="D381" i="1"/>
  <c r="M380" i="1"/>
  <c r="G380" i="1"/>
  <c r="D380" i="1"/>
  <c r="M379" i="1"/>
  <c r="G379" i="1"/>
  <c r="D379" i="1"/>
  <c r="M378" i="1"/>
  <c r="G378" i="1"/>
  <c r="D378" i="1"/>
  <c r="M377" i="1"/>
  <c r="G377" i="1"/>
  <c r="D377" i="1"/>
  <c r="M376" i="1"/>
  <c r="G376" i="1"/>
  <c r="D376" i="1"/>
  <c r="M375" i="1"/>
  <c r="G375" i="1"/>
  <c r="D375" i="1"/>
  <c r="M374" i="1"/>
  <c r="G374" i="1"/>
  <c r="D374" i="1"/>
  <c r="M373" i="1"/>
  <c r="G373" i="1"/>
  <c r="D373" i="1"/>
  <c r="M372" i="1"/>
  <c r="G372" i="1"/>
  <c r="D372" i="1"/>
  <c r="M371" i="1"/>
  <c r="G371" i="1"/>
  <c r="D371" i="1"/>
  <c r="M370" i="1"/>
  <c r="G370" i="1"/>
  <c r="D370" i="1"/>
  <c r="M369" i="1"/>
  <c r="G369" i="1"/>
  <c r="D369" i="1"/>
  <c r="M368" i="1"/>
  <c r="G368" i="1"/>
  <c r="D368" i="1"/>
  <c r="M367" i="1"/>
  <c r="G367" i="1"/>
  <c r="D367" i="1"/>
  <c r="M366" i="1"/>
  <c r="G366" i="1"/>
  <c r="D366" i="1"/>
  <c r="M365" i="1"/>
  <c r="G365" i="1"/>
  <c r="D365" i="1"/>
  <c r="M364" i="1"/>
  <c r="G364" i="1"/>
  <c r="D364" i="1"/>
  <c r="M363" i="1"/>
  <c r="G363" i="1"/>
  <c r="D363" i="1"/>
  <c r="M362" i="1"/>
  <c r="G362" i="1"/>
  <c r="D362" i="1"/>
  <c r="M361" i="1"/>
  <c r="G361" i="1"/>
  <c r="D361" i="1"/>
  <c r="M360" i="1"/>
  <c r="G360" i="1"/>
  <c r="D360" i="1"/>
  <c r="M359" i="1"/>
  <c r="G359" i="1"/>
  <c r="D359" i="1"/>
  <c r="M358" i="1"/>
  <c r="G358" i="1"/>
  <c r="D358" i="1"/>
  <c r="M357" i="1"/>
  <c r="G357" i="1"/>
  <c r="D357" i="1"/>
  <c r="M356" i="1"/>
  <c r="G356" i="1"/>
  <c r="D356" i="1"/>
  <c r="M355" i="1"/>
  <c r="G355" i="1"/>
  <c r="D355" i="1"/>
  <c r="M354" i="1"/>
  <c r="G354" i="1"/>
  <c r="D354" i="1"/>
  <c r="M353" i="1"/>
  <c r="G353" i="1"/>
  <c r="D353" i="1"/>
  <c r="M352" i="1"/>
  <c r="G352" i="1"/>
  <c r="D352" i="1"/>
  <c r="M351" i="1"/>
  <c r="G351" i="1"/>
  <c r="D351" i="1"/>
  <c r="M350" i="1"/>
  <c r="G350" i="1"/>
  <c r="D350" i="1"/>
  <c r="M349" i="1"/>
  <c r="G349" i="1"/>
  <c r="D349" i="1"/>
  <c r="M348" i="1"/>
  <c r="G348" i="1"/>
  <c r="D348" i="1"/>
  <c r="M347" i="1"/>
  <c r="G347" i="1"/>
  <c r="D347" i="1"/>
  <c r="M346" i="1"/>
  <c r="G346" i="1"/>
  <c r="D346" i="1"/>
  <c r="M345" i="1"/>
  <c r="G345" i="1"/>
  <c r="D345" i="1"/>
  <c r="M344" i="1"/>
  <c r="G344" i="1"/>
  <c r="D344" i="1"/>
  <c r="M343" i="1"/>
  <c r="G343" i="1"/>
  <c r="D343" i="1"/>
  <c r="M342" i="1"/>
  <c r="G342" i="1"/>
  <c r="D342" i="1"/>
  <c r="M341" i="1"/>
  <c r="G341" i="1"/>
  <c r="D341" i="1"/>
  <c r="M340" i="1"/>
  <c r="G340" i="1"/>
  <c r="D340" i="1"/>
  <c r="M339" i="1"/>
  <c r="G339" i="1"/>
  <c r="D339" i="1"/>
  <c r="M338" i="1"/>
  <c r="G338" i="1"/>
  <c r="D338" i="1"/>
  <c r="M337" i="1"/>
  <c r="G337" i="1"/>
  <c r="D337" i="1"/>
  <c r="M336" i="1"/>
  <c r="G336" i="1"/>
  <c r="D336" i="1"/>
  <c r="M335" i="1"/>
  <c r="G335" i="1"/>
  <c r="D335" i="1"/>
  <c r="M334" i="1"/>
  <c r="G334" i="1"/>
  <c r="D334" i="1"/>
  <c r="M333" i="1"/>
  <c r="G333" i="1"/>
  <c r="D333" i="1"/>
  <c r="M332" i="1"/>
  <c r="G332" i="1"/>
  <c r="D332" i="1"/>
  <c r="M331" i="1"/>
  <c r="G331" i="1"/>
  <c r="D331" i="1"/>
  <c r="M330" i="1"/>
  <c r="G330" i="1"/>
  <c r="D330" i="1"/>
  <c r="M329" i="1"/>
  <c r="G329" i="1"/>
  <c r="D329" i="1"/>
  <c r="M328" i="1"/>
  <c r="G328" i="1"/>
  <c r="D328" i="1"/>
  <c r="M327" i="1"/>
  <c r="G327" i="1"/>
  <c r="D327" i="1"/>
  <c r="M326" i="1"/>
  <c r="G326" i="1"/>
  <c r="D326" i="1"/>
  <c r="M325" i="1"/>
  <c r="G325" i="1"/>
  <c r="D325" i="1"/>
  <c r="M324" i="1"/>
  <c r="G324" i="1"/>
  <c r="D324" i="1"/>
  <c r="M323" i="1"/>
  <c r="G323" i="1"/>
  <c r="D323" i="1"/>
  <c r="M322" i="1"/>
  <c r="G322" i="1"/>
  <c r="D322" i="1"/>
  <c r="M321" i="1"/>
  <c r="G321" i="1"/>
  <c r="D321" i="1"/>
  <c r="M320" i="1"/>
  <c r="G320" i="1"/>
  <c r="D320" i="1"/>
  <c r="M319" i="1"/>
  <c r="G319" i="1"/>
  <c r="D319" i="1"/>
  <c r="M318" i="1"/>
  <c r="G318" i="1"/>
  <c r="D318" i="1"/>
  <c r="M317" i="1"/>
  <c r="G317" i="1"/>
  <c r="D317" i="1"/>
  <c r="M316" i="1"/>
  <c r="G316" i="1"/>
  <c r="D316" i="1"/>
  <c r="M315" i="1"/>
  <c r="G315" i="1"/>
  <c r="D315" i="1"/>
  <c r="M314" i="1"/>
  <c r="G314" i="1"/>
  <c r="D314" i="1"/>
  <c r="M313" i="1"/>
  <c r="G313" i="1"/>
  <c r="D313" i="1"/>
  <c r="M312" i="1"/>
  <c r="G312" i="1"/>
  <c r="D312" i="1"/>
  <c r="M311" i="1"/>
  <c r="G311" i="1"/>
  <c r="D311" i="1"/>
  <c r="M310" i="1"/>
  <c r="G310" i="1"/>
  <c r="D310" i="1"/>
  <c r="M309" i="1"/>
  <c r="G309" i="1"/>
  <c r="D309" i="1"/>
  <c r="M308" i="1"/>
  <c r="G308" i="1"/>
  <c r="D308" i="1"/>
  <c r="M307" i="1"/>
  <c r="G307" i="1"/>
  <c r="D307" i="1"/>
  <c r="M306" i="1"/>
  <c r="G306" i="1"/>
  <c r="D306" i="1"/>
  <c r="M305" i="1"/>
  <c r="G305" i="1"/>
  <c r="D305" i="1"/>
  <c r="M304" i="1"/>
  <c r="G304" i="1"/>
  <c r="D304" i="1"/>
  <c r="M303" i="1"/>
  <c r="G303" i="1"/>
  <c r="D303" i="1"/>
  <c r="M302" i="1"/>
  <c r="G302" i="1"/>
  <c r="D302" i="1"/>
  <c r="M301" i="1"/>
  <c r="G301" i="1"/>
  <c r="D301" i="1"/>
  <c r="M300" i="1"/>
  <c r="G300" i="1"/>
  <c r="D300" i="1"/>
  <c r="M299" i="1"/>
  <c r="G299" i="1"/>
  <c r="D299" i="1"/>
  <c r="M298" i="1"/>
  <c r="G298" i="1"/>
  <c r="D298" i="1"/>
  <c r="M297" i="1"/>
  <c r="G297" i="1"/>
  <c r="D297" i="1"/>
  <c r="M296" i="1"/>
  <c r="G296" i="1"/>
  <c r="D296" i="1"/>
  <c r="M295" i="1"/>
  <c r="G295" i="1"/>
  <c r="D295" i="1"/>
  <c r="M294" i="1"/>
  <c r="G294" i="1"/>
  <c r="D294" i="1"/>
  <c r="M293" i="1"/>
  <c r="G293" i="1"/>
  <c r="D293" i="1"/>
  <c r="M292" i="1"/>
  <c r="G292" i="1"/>
  <c r="D292" i="1"/>
  <c r="M291" i="1"/>
  <c r="G291" i="1"/>
  <c r="D291" i="1"/>
  <c r="M290" i="1"/>
  <c r="G290" i="1"/>
  <c r="D290" i="1"/>
  <c r="M289" i="1"/>
  <c r="G289" i="1"/>
  <c r="D289" i="1"/>
  <c r="M288" i="1"/>
  <c r="G288" i="1"/>
  <c r="D288" i="1"/>
  <c r="M287" i="1"/>
  <c r="G287" i="1"/>
  <c r="D287" i="1"/>
  <c r="M286" i="1"/>
  <c r="G286" i="1"/>
  <c r="D286" i="1"/>
  <c r="M285" i="1"/>
  <c r="G285" i="1"/>
  <c r="D285" i="1"/>
  <c r="M284" i="1"/>
  <c r="G284" i="1"/>
  <c r="D284" i="1"/>
  <c r="M283" i="1"/>
  <c r="G283" i="1"/>
  <c r="D283" i="1"/>
  <c r="M282" i="1"/>
  <c r="G282" i="1"/>
  <c r="D282" i="1"/>
  <c r="M281" i="1"/>
  <c r="G281" i="1"/>
  <c r="D281" i="1"/>
  <c r="M280" i="1"/>
  <c r="G280" i="1"/>
  <c r="D280" i="1"/>
  <c r="M279" i="1"/>
  <c r="G279" i="1"/>
  <c r="D279" i="1"/>
  <c r="M278" i="1"/>
  <c r="G278" i="1"/>
  <c r="D278" i="1"/>
  <c r="M277" i="1"/>
  <c r="G277" i="1"/>
  <c r="D277" i="1"/>
  <c r="M276" i="1"/>
  <c r="G276" i="1"/>
  <c r="D276" i="1"/>
  <c r="M275" i="1"/>
  <c r="G275" i="1"/>
  <c r="D275" i="1"/>
  <c r="M274" i="1"/>
  <c r="G274" i="1"/>
  <c r="D274" i="1"/>
  <c r="M273" i="1"/>
  <c r="G273" i="1"/>
  <c r="D273" i="1"/>
  <c r="M272" i="1"/>
  <c r="G272" i="1"/>
  <c r="D272" i="1"/>
  <c r="M271" i="1"/>
  <c r="G271" i="1"/>
  <c r="D271" i="1"/>
  <c r="M270" i="1"/>
  <c r="G270" i="1"/>
  <c r="D270" i="1"/>
  <c r="M269" i="1"/>
  <c r="G269" i="1"/>
  <c r="D269" i="1"/>
  <c r="M268" i="1"/>
  <c r="G268" i="1"/>
  <c r="D268" i="1"/>
  <c r="M267" i="1"/>
  <c r="G267" i="1"/>
  <c r="D267" i="1"/>
  <c r="M266" i="1"/>
  <c r="G266" i="1"/>
  <c r="D266" i="1"/>
  <c r="M265" i="1"/>
  <c r="G265" i="1"/>
  <c r="D265" i="1"/>
  <c r="M264" i="1"/>
  <c r="G264" i="1"/>
  <c r="D264" i="1"/>
  <c r="M263" i="1"/>
  <c r="G263" i="1"/>
  <c r="D263" i="1"/>
  <c r="M262" i="1"/>
  <c r="G262" i="1"/>
  <c r="D262" i="1"/>
  <c r="M261" i="1"/>
  <c r="G261" i="1"/>
  <c r="D261" i="1"/>
  <c r="M260" i="1"/>
  <c r="G260" i="1"/>
  <c r="D260" i="1"/>
  <c r="M259" i="1"/>
  <c r="G259" i="1"/>
  <c r="D259" i="1"/>
  <c r="M258" i="1"/>
  <c r="G258" i="1"/>
  <c r="D258" i="1"/>
  <c r="M257" i="1"/>
  <c r="G257" i="1"/>
  <c r="D257" i="1"/>
  <c r="M256" i="1"/>
  <c r="G256" i="1"/>
  <c r="D256" i="1"/>
  <c r="M255" i="1"/>
  <c r="G255" i="1"/>
  <c r="D255" i="1"/>
  <c r="M254" i="1"/>
  <c r="G254" i="1"/>
  <c r="D254" i="1"/>
  <c r="M253" i="1"/>
  <c r="G253" i="1"/>
  <c r="D253" i="1"/>
  <c r="M252" i="1"/>
  <c r="G252" i="1"/>
  <c r="D252" i="1"/>
  <c r="M251" i="1"/>
  <c r="G251" i="1"/>
  <c r="D251" i="1"/>
  <c r="M250" i="1"/>
  <c r="G250" i="1"/>
  <c r="D250" i="1"/>
  <c r="M249" i="1"/>
  <c r="G249" i="1"/>
  <c r="D249" i="1"/>
  <c r="M248" i="1"/>
  <c r="G248" i="1"/>
  <c r="D248" i="1"/>
  <c r="M247" i="1"/>
  <c r="G247" i="1"/>
  <c r="D247" i="1"/>
  <c r="M246" i="1"/>
  <c r="G246" i="1"/>
  <c r="D246" i="1"/>
  <c r="M245" i="1"/>
  <c r="G245" i="1"/>
  <c r="D245" i="1"/>
  <c r="M244" i="1"/>
  <c r="G244" i="1"/>
  <c r="D244" i="1"/>
  <c r="M243" i="1"/>
  <c r="G243" i="1"/>
  <c r="D243" i="1"/>
  <c r="M242" i="1"/>
  <c r="G242" i="1"/>
  <c r="D242" i="1"/>
  <c r="M241" i="1"/>
  <c r="G241" i="1"/>
  <c r="D241" i="1"/>
  <c r="M240" i="1"/>
  <c r="G240" i="1"/>
  <c r="D240" i="1"/>
  <c r="M239" i="1"/>
  <c r="G239" i="1"/>
  <c r="D239" i="1"/>
  <c r="M238" i="1"/>
  <c r="G238" i="1"/>
  <c r="D238" i="1"/>
  <c r="M237" i="1"/>
  <c r="G237" i="1"/>
  <c r="D237" i="1"/>
  <c r="M236" i="1"/>
  <c r="G236" i="1"/>
  <c r="D236" i="1"/>
  <c r="M235" i="1"/>
  <c r="G235" i="1"/>
  <c r="D235" i="1"/>
  <c r="M234" i="1"/>
  <c r="G234" i="1"/>
  <c r="D234" i="1"/>
  <c r="M233" i="1"/>
  <c r="G233" i="1"/>
  <c r="D233" i="1"/>
  <c r="M232" i="1"/>
  <c r="G232" i="1"/>
  <c r="D232" i="1"/>
  <c r="M231" i="1"/>
  <c r="G231" i="1"/>
  <c r="D231" i="1"/>
  <c r="M230" i="1"/>
  <c r="G230" i="1"/>
  <c r="D230" i="1"/>
  <c r="M229" i="1"/>
  <c r="G229" i="1"/>
  <c r="D229" i="1"/>
  <c r="M228" i="1"/>
  <c r="G228" i="1"/>
  <c r="D228" i="1"/>
  <c r="M227" i="1"/>
  <c r="G227" i="1"/>
  <c r="D227" i="1"/>
  <c r="M226" i="1"/>
  <c r="G226" i="1"/>
  <c r="D226" i="1"/>
  <c r="M225" i="1"/>
  <c r="G225" i="1"/>
  <c r="D225" i="1"/>
  <c r="M224" i="1"/>
  <c r="G224" i="1"/>
  <c r="D224" i="1"/>
  <c r="M223" i="1"/>
  <c r="G223" i="1"/>
  <c r="D223" i="1"/>
  <c r="M222" i="1"/>
  <c r="G222" i="1"/>
  <c r="D222" i="1"/>
  <c r="M221" i="1"/>
  <c r="G221" i="1"/>
  <c r="D221" i="1"/>
  <c r="M220" i="1"/>
  <c r="G220" i="1"/>
  <c r="D220" i="1"/>
  <c r="M219" i="1"/>
  <c r="G219" i="1"/>
  <c r="D219" i="1"/>
  <c r="M218" i="1"/>
  <c r="G218" i="1"/>
  <c r="D218" i="1"/>
  <c r="M217" i="1"/>
  <c r="G217" i="1"/>
  <c r="D217" i="1"/>
  <c r="M216" i="1"/>
  <c r="G216" i="1"/>
  <c r="D216" i="1"/>
  <c r="M215" i="1"/>
  <c r="G215" i="1"/>
  <c r="D215" i="1"/>
  <c r="M214" i="1"/>
  <c r="G214" i="1"/>
  <c r="D214" i="1"/>
  <c r="M213" i="1"/>
  <c r="G213" i="1"/>
  <c r="D213" i="1"/>
  <c r="M212" i="1"/>
  <c r="G212" i="1"/>
  <c r="D212" i="1"/>
  <c r="M211" i="1"/>
  <c r="G211" i="1"/>
  <c r="D211" i="1"/>
  <c r="M210" i="1"/>
  <c r="G210" i="1"/>
  <c r="D210" i="1"/>
  <c r="M209" i="1"/>
  <c r="G209" i="1"/>
  <c r="D209" i="1"/>
  <c r="M208" i="1"/>
  <c r="G208" i="1"/>
  <c r="D208" i="1"/>
  <c r="M207" i="1"/>
  <c r="G207" i="1"/>
  <c r="D207" i="1"/>
  <c r="M206" i="1"/>
  <c r="G206" i="1"/>
  <c r="D206" i="1"/>
  <c r="M205" i="1"/>
  <c r="G205" i="1"/>
  <c r="D205" i="1"/>
  <c r="M204" i="1"/>
  <c r="G204" i="1"/>
  <c r="D204" i="1"/>
  <c r="M203" i="1"/>
  <c r="G203" i="1"/>
  <c r="D203" i="1"/>
  <c r="M202" i="1"/>
  <c r="G202" i="1"/>
  <c r="D202" i="1"/>
  <c r="M201" i="1"/>
  <c r="G201" i="1"/>
  <c r="D201" i="1"/>
  <c r="M200" i="1"/>
  <c r="G200" i="1"/>
  <c r="D200" i="1"/>
  <c r="M199" i="1"/>
  <c r="G199" i="1"/>
  <c r="D199" i="1"/>
  <c r="M198" i="1"/>
  <c r="G198" i="1"/>
  <c r="D198" i="1"/>
  <c r="M197" i="1"/>
  <c r="G197" i="1"/>
  <c r="D197" i="1"/>
  <c r="M196" i="1"/>
  <c r="G196" i="1"/>
  <c r="D196" i="1"/>
  <c r="M195" i="1"/>
  <c r="G195" i="1"/>
  <c r="D195" i="1"/>
  <c r="M194" i="1"/>
  <c r="G194" i="1"/>
  <c r="D194" i="1"/>
  <c r="M193" i="1"/>
  <c r="G193" i="1"/>
  <c r="D193" i="1"/>
  <c r="M192" i="1"/>
  <c r="G192" i="1"/>
  <c r="D192" i="1"/>
  <c r="M191" i="1"/>
  <c r="G191" i="1"/>
  <c r="D191" i="1"/>
  <c r="M190" i="1"/>
  <c r="G190" i="1"/>
  <c r="D190" i="1"/>
  <c r="M189" i="1"/>
  <c r="G189" i="1"/>
  <c r="D189" i="1"/>
  <c r="M188" i="1"/>
  <c r="G188" i="1"/>
  <c r="D188" i="1"/>
  <c r="M187" i="1"/>
  <c r="G187" i="1"/>
  <c r="D187" i="1"/>
  <c r="M186" i="1"/>
  <c r="G186" i="1"/>
  <c r="D186" i="1"/>
  <c r="M185" i="1"/>
  <c r="G185" i="1"/>
  <c r="D185" i="1"/>
  <c r="M184" i="1"/>
  <c r="G184" i="1"/>
  <c r="D184" i="1"/>
  <c r="M183" i="1"/>
  <c r="G183" i="1"/>
  <c r="D183" i="1"/>
  <c r="M182" i="1"/>
  <c r="G182" i="1"/>
  <c r="D182" i="1"/>
  <c r="M181" i="1"/>
  <c r="G181" i="1"/>
  <c r="D181" i="1"/>
  <c r="M180" i="1"/>
  <c r="G180" i="1"/>
  <c r="D180" i="1"/>
  <c r="M179" i="1"/>
  <c r="G179" i="1"/>
  <c r="D179" i="1"/>
  <c r="M178" i="1"/>
  <c r="G178" i="1"/>
  <c r="D178" i="1"/>
  <c r="M177" i="1"/>
  <c r="G177" i="1"/>
  <c r="D177" i="1"/>
  <c r="M176" i="1"/>
  <c r="G176" i="1"/>
  <c r="D176" i="1"/>
  <c r="M175" i="1"/>
  <c r="G175" i="1"/>
  <c r="D175" i="1"/>
  <c r="M174" i="1"/>
  <c r="G174" i="1"/>
  <c r="D174" i="1"/>
  <c r="M173" i="1"/>
  <c r="G173" i="1"/>
  <c r="D173" i="1"/>
  <c r="M172" i="1"/>
  <c r="G172" i="1"/>
  <c r="D172" i="1"/>
  <c r="M171" i="1"/>
  <c r="G171" i="1"/>
  <c r="D171" i="1"/>
  <c r="M170" i="1"/>
  <c r="G170" i="1"/>
  <c r="D170" i="1"/>
  <c r="M169" i="1"/>
  <c r="G169" i="1"/>
  <c r="D169" i="1"/>
  <c r="M168" i="1"/>
  <c r="G168" i="1"/>
  <c r="D168" i="1"/>
  <c r="M167" i="1"/>
  <c r="G167" i="1"/>
  <c r="D167" i="1"/>
  <c r="M166" i="1"/>
  <c r="G166" i="1"/>
  <c r="D166" i="1"/>
  <c r="M165" i="1"/>
  <c r="G165" i="1"/>
  <c r="D165" i="1"/>
  <c r="M164" i="1"/>
  <c r="G164" i="1"/>
  <c r="D164" i="1"/>
  <c r="M163" i="1"/>
  <c r="G163" i="1"/>
  <c r="D163" i="1"/>
  <c r="M162" i="1"/>
  <c r="G162" i="1"/>
  <c r="D162" i="1"/>
  <c r="M161" i="1"/>
  <c r="G161" i="1"/>
  <c r="D161" i="1"/>
  <c r="M160" i="1"/>
  <c r="G160" i="1"/>
  <c r="D160" i="1"/>
  <c r="M159" i="1"/>
  <c r="G159" i="1"/>
  <c r="D159" i="1"/>
  <c r="M158" i="1"/>
  <c r="G158" i="1"/>
  <c r="D158" i="1"/>
  <c r="M157" i="1"/>
  <c r="G157" i="1"/>
  <c r="D157" i="1"/>
  <c r="M156" i="1"/>
  <c r="G156" i="1"/>
  <c r="D156" i="1"/>
  <c r="M155" i="1"/>
  <c r="G155" i="1"/>
  <c r="D155" i="1"/>
  <c r="M154" i="1"/>
  <c r="G154" i="1"/>
  <c r="D154" i="1"/>
  <c r="M153" i="1"/>
  <c r="G153" i="1"/>
  <c r="D153" i="1"/>
  <c r="M152" i="1"/>
  <c r="G152" i="1"/>
  <c r="D152" i="1"/>
  <c r="M151" i="1"/>
  <c r="G151" i="1"/>
  <c r="D151" i="1"/>
  <c r="M150" i="1"/>
  <c r="G150" i="1"/>
  <c r="D150" i="1"/>
  <c r="M149" i="1"/>
  <c r="G149" i="1"/>
  <c r="D149" i="1"/>
  <c r="M148" i="1"/>
  <c r="G148" i="1"/>
  <c r="D148" i="1"/>
  <c r="M147" i="1"/>
  <c r="G147" i="1"/>
  <c r="D147" i="1"/>
  <c r="M146" i="1"/>
  <c r="G146" i="1"/>
  <c r="D146" i="1"/>
  <c r="M145" i="1"/>
  <c r="G145" i="1"/>
  <c r="D145" i="1"/>
  <c r="M144" i="1"/>
  <c r="G144" i="1"/>
  <c r="D144" i="1"/>
  <c r="M143" i="1"/>
  <c r="G143" i="1"/>
  <c r="D143" i="1"/>
  <c r="M142" i="1"/>
  <c r="G142" i="1"/>
  <c r="D142" i="1"/>
  <c r="M141" i="1"/>
  <c r="G141" i="1"/>
  <c r="D141" i="1"/>
  <c r="M140" i="1"/>
  <c r="G140" i="1"/>
  <c r="D140" i="1"/>
  <c r="M139" i="1"/>
  <c r="G139" i="1"/>
  <c r="D139" i="1"/>
  <c r="M138" i="1"/>
  <c r="G138" i="1"/>
  <c r="D138" i="1"/>
  <c r="M137" i="1"/>
  <c r="G137" i="1"/>
  <c r="D137" i="1"/>
  <c r="M136" i="1"/>
  <c r="G136" i="1"/>
  <c r="D136" i="1"/>
  <c r="M135" i="1"/>
  <c r="G135" i="1"/>
  <c r="D135" i="1"/>
  <c r="M134" i="1"/>
  <c r="G134" i="1"/>
  <c r="D134" i="1"/>
  <c r="M133" i="1"/>
  <c r="G133" i="1"/>
  <c r="D133" i="1"/>
  <c r="M132" i="1"/>
  <c r="G132" i="1"/>
  <c r="D132" i="1"/>
  <c r="M131" i="1"/>
  <c r="G131" i="1"/>
  <c r="D131" i="1"/>
  <c r="M130" i="1"/>
  <c r="G130" i="1"/>
  <c r="D130" i="1"/>
  <c r="M129" i="1"/>
  <c r="G129" i="1"/>
  <c r="D129" i="1"/>
  <c r="M128" i="1"/>
  <c r="G128" i="1"/>
  <c r="D128" i="1"/>
  <c r="M127" i="1"/>
  <c r="G127" i="1"/>
  <c r="D127" i="1"/>
  <c r="M126" i="1"/>
  <c r="G126" i="1"/>
  <c r="D126" i="1"/>
  <c r="M125" i="1"/>
  <c r="G125" i="1"/>
  <c r="D125" i="1"/>
  <c r="M124" i="1"/>
  <c r="G124" i="1"/>
  <c r="D124" i="1"/>
  <c r="M123" i="1"/>
  <c r="G123" i="1"/>
  <c r="D123" i="1"/>
  <c r="M122" i="1"/>
  <c r="G122" i="1"/>
  <c r="D122" i="1"/>
  <c r="M121" i="1"/>
  <c r="G121" i="1"/>
  <c r="D121" i="1"/>
  <c r="M120" i="1"/>
  <c r="G120" i="1"/>
  <c r="D120" i="1"/>
  <c r="M119" i="1"/>
  <c r="G119" i="1"/>
  <c r="D119" i="1"/>
  <c r="M118" i="1"/>
  <c r="G118" i="1"/>
  <c r="D118" i="1"/>
  <c r="M117" i="1"/>
  <c r="G117" i="1"/>
  <c r="D117" i="1"/>
  <c r="M116" i="1"/>
  <c r="G116" i="1"/>
  <c r="D116" i="1"/>
  <c r="M115" i="1"/>
  <c r="G115" i="1"/>
  <c r="D115" i="1"/>
  <c r="M114" i="1"/>
  <c r="G114" i="1"/>
  <c r="D114" i="1"/>
  <c r="M113" i="1"/>
  <c r="G113" i="1"/>
  <c r="D113" i="1"/>
  <c r="M112" i="1"/>
  <c r="G112" i="1"/>
  <c r="D112" i="1"/>
  <c r="M111" i="1"/>
  <c r="G111" i="1"/>
  <c r="D111" i="1"/>
  <c r="M110" i="1"/>
  <c r="G110" i="1"/>
  <c r="D110" i="1"/>
  <c r="M109" i="1"/>
  <c r="G109" i="1"/>
  <c r="D109" i="1"/>
  <c r="M108" i="1"/>
  <c r="G108" i="1"/>
  <c r="D108" i="1"/>
  <c r="M107" i="1"/>
  <c r="G107" i="1"/>
  <c r="D107" i="1"/>
  <c r="M106" i="1"/>
  <c r="G106" i="1"/>
  <c r="D106" i="1"/>
  <c r="M105" i="1"/>
  <c r="G105" i="1"/>
  <c r="D105" i="1"/>
  <c r="M104" i="1"/>
  <c r="G104" i="1"/>
  <c r="D104" i="1"/>
  <c r="M103" i="1"/>
  <c r="G103" i="1"/>
  <c r="D103" i="1"/>
  <c r="M102" i="1"/>
  <c r="G102" i="1"/>
  <c r="D102" i="1"/>
  <c r="M101" i="1"/>
  <c r="G101" i="1"/>
  <c r="D101" i="1"/>
  <c r="M100" i="1"/>
  <c r="G100" i="1"/>
  <c r="D100" i="1"/>
  <c r="M99" i="1"/>
  <c r="G99" i="1"/>
  <c r="D99" i="1"/>
  <c r="M98" i="1"/>
  <c r="G98" i="1"/>
  <c r="D98" i="1"/>
  <c r="M97" i="1"/>
  <c r="G97" i="1"/>
  <c r="D97" i="1"/>
  <c r="M96" i="1"/>
  <c r="G96" i="1"/>
  <c r="D96" i="1"/>
  <c r="M95" i="1"/>
  <c r="G95" i="1"/>
  <c r="D95" i="1"/>
  <c r="M94" i="1"/>
  <c r="G94" i="1"/>
  <c r="D94" i="1"/>
  <c r="M93" i="1"/>
  <c r="G93" i="1"/>
  <c r="D93" i="1"/>
  <c r="M92" i="1"/>
  <c r="G92" i="1"/>
  <c r="D92" i="1"/>
  <c r="M91" i="1"/>
  <c r="G91" i="1"/>
  <c r="D91" i="1"/>
  <c r="M90" i="1"/>
  <c r="G90" i="1"/>
  <c r="D90" i="1"/>
  <c r="M89" i="1"/>
  <c r="G89" i="1"/>
  <c r="D89" i="1"/>
  <c r="M88" i="1"/>
  <c r="G88" i="1"/>
  <c r="D88" i="1"/>
  <c r="M87" i="1"/>
  <c r="G87" i="1"/>
  <c r="D87" i="1"/>
  <c r="M86" i="1"/>
  <c r="G86" i="1"/>
  <c r="D86" i="1"/>
  <c r="M85" i="1"/>
  <c r="G85" i="1"/>
  <c r="D85" i="1"/>
  <c r="M84" i="1"/>
  <c r="G84" i="1"/>
  <c r="D84" i="1"/>
  <c r="M83" i="1"/>
  <c r="G83" i="1"/>
  <c r="D83" i="1"/>
  <c r="M82" i="1"/>
  <c r="G82" i="1"/>
  <c r="D82" i="1"/>
  <c r="M81" i="1"/>
  <c r="G81" i="1"/>
  <c r="D81" i="1"/>
  <c r="M80" i="1"/>
  <c r="G80" i="1"/>
  <c r="D80" i="1"/>
  <c r="M79" i="1"/>
  <c r="G79" i="1"/>
  <c r="D79" i="1"/>
  <c r="M78" i="1"/>
  <c r="G78" i="1"/>
  <c r="D78" i="1"/>
  <c r="M77" i="1"/>
  <c r="G77" i="1"/>
  <c r="D77" i="1"/>
  <c r="M76" i="1"/>
  <c r="G76" i="1"/>
  <c r="D76" i="1"/>
  <c r="M75" i="1"/>
  <c r="G75" i="1"/>
  <c r="D75" i="1"/>
  <c r="M74" i="1"/>
  <c r="G74" i="1"/>
  <c r="D74" i="1"/>
  <c r="M73" i="1"/>
  <c r="G73" i="1"/>
  <c r="D73" i="1"/>
  <c r="M72" i="1"/>
  <c r="G72" i="1"/>
  <c r="D72" i="1"/>
  <c r="M71" i="1"/>
  <c r="G71" i="1"/>
  <c r="D71" i="1"/>
  <c r="M70" i="1"/>
  <c r="G70" i="1"/>
  <c r="D70" i="1"/>
  <c r="M69" i="1"/>
  <c r="G69" i="1"/>
  <c r="D69" i="1"/>
  <c r="M68" i="1"/>
  <c r="G68" i="1"/>
  <c r="D68" i="1"/>
  <c r="M67" i="1"/>
  <c r="G67" i="1"/>
  <c r="D67" i="1"/>
  <c r="M66" i="1"/>
  <c r="G66" i="1"/>
  <c r="D66" i="1"/>
  <c r="M65" i="1"/>
  <c r="G65" i="1"/>
  <c r="D65" i="1"/>
  <c r="M64" i="1"/>
  <c r="G64" i="1"/>
  <c r="D64" i="1"/>
  <c r="M63" i="1"/>
  <c r="G63" i="1"/>
  <c r="D63" i="1"/>
  <c r="M62" i="1"/>
  <c r="G62" i="1"/>
  <c r="D62" i="1"/>
  <c r="M61" i="1"/>
  <c r="G61" i="1"/>
  <c r="D61" i="1"/>
  <c r="M60" i="1"/>
  <c r="G60" i="1"/>
  <c r="D60" i="1"/>
  <c r="M59" i="1"/>
  <c r="G59" i="1"/>
  <c r="D59" i="1"/>
  <c r="M58" i="1"/>
  <c r="G58" i="1"/>
  <c r="D58" i="1"/>
  <c r="M57" i="1"/>
  <c r="G57" i="1"/>
  <c r="D57" i="1"/>
  <c r="M56" i="1"/>
  <c r="G56" i="1"/>
  <c r="D56" i="1"/>
  <c r="M55" i="1"/>
  <c r="G55" i="1"/>
  <c r="D55" i="1"/>
  <c r="M54" i="1"/>
  <c r="G54" i="1"/>
  <c r="D54" i="1"/>
  <c r="M53" i="1"/>
  <c r="G53" i="1"/>
  <c r="D53" i="1"/>
  <c r="M52" i="1"/>
  <c r="G52" i="1"/>
  <c r="D52" i="1"/>
  <c r="M51" i="1"/>
  <c r="G51" i="1"/>
  <c r="D51" i="1"/>
  <c r="M50" i="1"/>
  <c r="G50" i="1"/>
  <c r="D50" i="1"/>
  <c r="M49" i="1"/>
  <c r="G49" i="1"/>
  <c r="D49" i="1"/>
  <c r="M48" i="1"/>
  <c r="G48" i="1"/>
  <c r="D48" i="1"/>
  <c r="M47" i="1"/>
  <c r="G47" i="1"/>
  <c r="D47" i="1"/>
  <c r="M46" i="1"/>
  <c r="G46" i="1"/>
  <c r="D46" i="1"/>
  <c r="M45" i="1"/>
  <c r="G45" i="1"/>
  <c r="D45" i="1"/>
  <c r="M44" i="1"/>
  <c r="G44" i="1"/>
  <c r="D44" i="1"/>
  <c r="M43" i="1"/>
  <c r="G43" i="1"/>
  <c r="D43" i="1"/>
  <c r="M42" i="1"/>
  <c r="G42" i="1"/>
  <c r="D42" i="1"/>
  <c r="M41" i="1"/>
  <c r="G41" i="1"/>
  <c r="D41" i="1"/>
  <c r="M40" i="1"/>
  <c r="G40" i="1"/>
  <c r="D40" i="1"/>
  <c r="M39" i="1"/>
  <c r="G39" i="1"/>
  <c r="D39" i="1"/>
  <c r="M38" i="1"/>
  <c r="G38" i="1"/>
  <c r="D38" i="1"/>
  <c r="M37" i="1"/>
  <c r="G37" i="1"/>
  <c r="D37" i="1"/>
  <c r="M36" i="1"/>
  <c r="G36" i="1"/>
  <c r="D36" i="1"/>
  <c r="M35" i="1"/>
  <c r="G35" i="1"/>
  <c r="D35" i="1"/>
  <c r="M34" i="1"/>
  <c r="G34" i="1"/>
  <c r="D34" i="1"/>
  <c r="M33" i="1"/>
  <c r="G33" i="1"/>
  <c r="D33" i="1"/>
  <c r="M32" i="1"/>
  <c r="G32" i="1"/>
  <c r="D32" i="1"/>
  <c r="M31" i="1"/>
  <c r="G31" i="1"/>
  <c r="D31" i="1"/>
  <c r="M30" i="1"/>
  <c r="G30" i="1"/>
  <c r="D30" i="1"/>
  <c r="M29" i="1"/>
  <c r="G29" i="1"/>
  <c r="D29" i="1"/>
  <c r="M28" i="1"/>
  <c r="G28" i="1"/>
  <c r="D28" i="1"/>
  <c r="M27" i="1"/>
  <c r="G27" i="1"/>
  <c r="D27" i="1"/>
  <c r="M26" i="1"/>
  <c r="G26" i="1"/>
  <c r="D26" i="1"/>
  <c r="M25" i="1"/>
  <c r="G25" i="1"/>
  <c r="D25" i="1"/>
  <c r="M24" i="1"/>
  <c r="G24" i="1"/>
  <c r="D24" i="1"/>
  <c r="M23" i="1"/>
  <c r="G23" i="1"/>
  <c r="D23" i="1"/>
  <c r="M22" i="1"/>
  <c r="G22" i="1"/>
  <c r="D22" i="1"/>
  <c r="M21" i="1"/>
  <c r="G21" i="1"/>
  <c r="D21" i="1"/>
  <c r="M20" i="1"/>
  <c r="G20" i="1"/>
  <c r="D20" i="1"/>
  <c r="M19" i="1"/>
  <c r="G19" i="1"/>
  <c r="D19" i="1"/>
  <c r="M18" i="1"/>
  <c r="G18" i="1"/>
  <c r="D18" i="1"/>
  <c r="M17" i="1"/>
  <c r="G17" i="1"/>
  <c r="D17" i="1"/>
  <c r="M16" i="1"/>
  <c r="G16" i="1"/>
  <c r="D16" i="1"/>
  <c r="M15" i="1"/>
  <c r="G15" i="1"/>
  <c r="D15" i="1"/>
  <c r="M14" i="1"/>
  <c r="G14" i="1"/>
  <c r="D14" i="1"/>
  <c r="M13" i="1"/>
  <c r="G13" i="1"/>
  <c r="D13" i="1"/>
  <c r="M12" i="1"/>
  <c r="G12" i="1"/>
  <c r="D12" i="1"/>
  <c r="M11" i="1"/>
  <c r="G11" i="1"/>
  <c r="D11" i="1"/>
  <c r="M10" i="1"/>
  <c r="G10" i="1"/>
  <c r="D10" i="1"/>
  <c r="M9" i="1"/>
  <c r="G9" i="1"/>
  <c r="D9" i="1"/>
  <c r="M8" i="1"/>
  <c r="G8" i="1"/>
  <c r="D8" i="1"/>
  <c r="M7" i="1"/>
  <c r="G7" i="1"/>
  <c r="D7" i="1"/>
  <c r="M6" i="1"/>
  <c r="G6" i="1"/>
  <c r="D6" i="1"/>
  <c r="M5" i="1"/>
  <c r="G5" i="1"/>
  <c r="D5" i="1"/>
  <c r="M4" i="1"/>
  <c r="G4" i="1"/>
  <c r="D4" i="1"/>
  <c r="M3" i="1"/>
  <c r="G3" i="1"/>
  <c r="D3" i="1"/>
</calcChain>
</file>

<file path=xl/sharedStrings.xml><?xml version="1.0" encoding="utf-8"?>
<sst xmlns="http://schemas.openxmlformats.org/spreadsheetml/2006/main" count="8517" uniqueCount="1716">
  <si>
    <t>순번</t>
    <phoneticPr fontId="3" type="noConversion"/>
  </si>
  <si>
    <t>기업유형</t>
    <phoneticPr fontId="3" type="noConversion"/>
  </si>
  <si>
    <t>기업명</t>
    <phoneticPr fontId="3" type="noConversion"/>
  </si>
  <si>
    <t>기업소재 도외/도내</t>
    <phoneticPr fontId="3" type="noConversion"/>
  </si>
  <si>
    <t>기업소재지</t>
    <phoneticPr fontId="3" type="noConversion"/>
  </si>
  <si>
    <t>구매유형</t>
    <phoneticPr fontId="3" type="noConversion"/>
  </si>
  <si>
    <t>계약형태</t>
    <phoneticPr fontId="3" type="noConversion"/>
  </si>
  <si>
    <t>품목</t>
    <phoneticPr fontId="3" type="noConversion"/>
  </si>
  <si>
    <t>세부품목</t>
    <phoneticPr fontId="3" type="noConversion"/>
  </si>
  <si>
    <t>세부내용</t>
    <phoneticPr fontId="3" type="noConversion"/>
  </si>
  <si>
    <t>구매기관</t>
    <phoneticPr fontId="3" type="noConversion"/>
  </si>
  <si>
    <t>구매부서</t>
    <phoneticPr fontId="3" type="noConversion"/>
  </si>
  <si>
    <t>금액대</t>
    <phoneticPr fontId="3" type="noConversion"/>
  </si>
  <si>
    <t>금액</t>
    <phoneticPr fontId="3" type="noConversion"/>
  </si>
  <si>
    <t>인증</t>
    <phoneticPr fontId="3" type="noConversion"/>
  </si>
  <si>
    <t>내일캠퍼스 업무용 명함 제작</t>
  </si>
  <si>
    <t>아산시</t>
    <phoneticPr fontId="3" type="noConversion"/>
  </si>
  <si>
    <t>사회적경제과</t>
  </si>
  <si>
    <t>인증</t>
    <phoneticPr fontId="3" type="noConversion"/>
  </si>
  <si>
    <t>2018년 후계농업경영인 심사평가자료 제작</t>
  </si>
  <si>
    <t>아산시</t>
    <phoneticPr fontId="3" type="noConversion"/>
  </si>
  <si>
    <t>기술지원과</t>
  </si>
  <si>
    <t>인증</t>
    <phoneticPr fontId="3" type="noConversion"/>
  </si>
  <si>
    <t>생명사랑 행복마을 운영 현수막 제작 및 구입(둔포)</t>
  </si>
  <si>
    <t>아산시</t>
    <phoneticPr fontId="3" type="noConversion"/>
  </si>
  <si>
    <t>보건행정과</t>
  </si>
  <si>
    <t>인증</t>
    <phoneticPr fontId="3" type="noConversion"/>
  </si>
  <si>
    <t>2018 시책추진 업무추진비(1. 1. ~ 1. 15.)</t>
  </si>
  <si>
    <t>아산시</t>
    <phoneticPr fontId="3" type="noConversion"/>
  </si>
  <si>
    <t>정책기획담당관</t>
  </si>
  <si>
    <t>2월 월례모임 현수막</t>
  </si>
  <si>
    <t>총무과</t>
  </si>
  <si>
    <t>시정홍보 명함 제작</t>
  </si>
  <si>
    <t>아산시</t>
    <phoneticPr fontId="3" type="noConversion"/>
  </si>
  <si>
    <t>현수막  제작</t>
  </si>
  <si>
    <t>경로장애인과</t>
  </si>
  <si>
    <t>사무용품(명함, 상장케이스) 제작</t>
  </si>
  <si>
    <t>사무용 명함 제작</t>
  </si>
  <si>
    <t>문화관광과</t>
  </si>
  <si>
    <t>탕정면 기관 및 단체 정례회의 현수막 제작</t>
  </si>
  <si>
    <t>탕정면</t>
  </si>
  <si>
    <t>2018년 2월 결식아동 급식비(도시락) 지급</t>
  </si>
  <si>
    <t>여성가족과</t>
  </si>
  <si>
    <t>인증</t>
    <phoneticPr fontId="3" type="noConversion"/>
  </si>
  <si>
    <t>탕정면사무소 내방객 제공 온(溫)음료 및 녹차</t>
  </si>
  <si>
    <t>국제안전도시 공인 선포식 공로패 제작</t>
  </si>
  <si>
    <t>안전총괄담당관</t>
  </si>
  <si>
    <t>일자리안정자금 지원사업 홍보 현수막 제작(청사 외벽 게시용)</t>
  </si>
  <si>
    <t>탕정면사무소 화장실 비치용 종이타월</t>
  </si>
  <si>
    <t>아산시</t>
    <phoneticPr fontId="3" type="noConversion"/>
  </si>
  <si>
    <t>마을만들기 공모사업 예비계획서 제본</t>
  </si>
  <si>
    <t>인증</t>
    <phoneticPr fontId="3" type="noConversion"/>
  </si>
  <si>
    <t>청소용 종량제봉투 구입</t>
  </si>
  <si>
    <t>온양5동</t>
  </si>
  <si>
    <t>지역우수인재 고용촉진사업 전단지 제작비용</t>
  </si>
  <si>
    <t>아산시</t>
    <phoneticPr fontId="3" type="noConversion"/>
  </si>
  <si>
    <t>인증</t>
    <phoneticPr fontId="3" type="noConversion"/>
  </si>
  <si>
    <t>여성기업 생산품(세외수입 고지서) 구입</t>
  </si>
  <si>
    <t>징수과</t>
  </si>
  <si>
    <t>인증</t>
    <phoneticPr fontId="3" type="noConversion"/>
  </si>
  <si>
    <t>주민등록증 임시발급 스티커 구입</t>
  </si>
  <si>
    <t>아산시</t>
    <phoneticPr fontId="3" type="noConversion"/>
  </si>
  <si>
    <t>배방읍</t>
  </si>
  <si>
    <t>사업제안서 제본(지역산업맞춤형 일자리창출지원사업)</t>
  </si>
  <si>
    <t>2018년 상토 및 상자처리제 신청서 등 제작</t>
  </si>
  <si>
    <t>기술보급과</t>
  </si>
  <si>
    <t>부서운영업무추진비</t>
  </si>
  <si>
    <t>탕정온샘도서관 도서관상주작가지원사업 연계 문학정보소식지 제2호 제작</t>
  </si>
  <si>
    <t>아산시</t>
    <phoneticPr fontId="3" type="noConversion"/>
  </si>
  <si>
    <t>시립도서관</t>
  </si>
  <si>
    <t>인증</t>
    <phoneticPr fontId="3" type="noConversion"/>
  </si>
  <si>
    <t>내방객 접대용 커피 구입</t>
  </si>
  <si>
    <t>2018년 제1차 아산시 축제위원회 현수막 제작</t>
  </si>
  <si>
    <t>복사용지 구입</t>
  </si>
  <si>
    <t>도고면</t>
  </si>
  <si>
    <t>인증</t>
    <phoneticPr fontId="3" type="noConversion"/>
  </si>
  <si>
    <t>정신건강증진센터 주간재활프로그램 회원용 실내화 구입</t>
  </si>
  <si>
    <t>아산시</t>
    <phoneticPr fontId="3" type="noConversion"/>
  </si>
  <si>
    <t>물가안정 홍보용 장바구니 구입</t>
  </si>
  <si>
    <t>기업경제과</t>
  </si>
  <si>
    <t>온양3동 행복키움추진사업 홍보용 비닐봉투 제작</t>
  </si>
  <si>
    <t>온양3동</t>
  </si>
  <si>
    <t>아산시 노동정책 제본</t>
  </si>
  <si>
    <t>일자리안정자금 지원사업 홍보물 제작(2차 추가분)</t>
  </si>
  <si>
    <t>은행나무길 자전거용품 구매 (안전벨트 외 5종)</t>
  </si>
  <si>
    <t>도로과</t>
  </si>
  <si>
    <t>2018년 아산시 문해교육 프로그램 홍보용 현수막 제작</t>
  </si>
  <si>
    <t>평생학습관</t>
  </si>
  <si>
    <t>자료실 조명시트지</t>
  </si>
  <si>
    <t>한 책 함께 읽기 홍보 배너 및 스티커 제작</t>
  </si>
  <si>
    <t>AI긴급행동지침서 제작</t>
  </si>
  <si>
    <t>축수산과</t>
  </si>
  <si>
    <t>2018년 온양3동 주요업무계획 책자 제본</t>
  </si>
  <si>
    <t>온양4동</t>
  </si>
  <si>
    <t>개관행사관련 물품-현수막</t>
  </si>
  <si>
    <t>2018년도 제1기 정규강좌 시간표 배너 제작</t>
  </si>
  <si>
    <t>아산시</t>
    <phoneticPr fontId="3" type="noConversion"/>
  </si>
  <si>
    <t>여성회관</t>
  </si>
  <si>
    <t>문서보존상자 구입</t>
  </si>
  <si>
    <t>송악면</t>
  </si>
  <si>
    <t>화장실 점보롤휴지 및 종이컵 구입</t>
  </si>
  <si>
    <t>인주면</t>
  </si>
  <si>
    <t>인증</t>
    <phoneticPr fontId="3" type="noConversion"/>
  </si>
  <si>
    <t>중앙도서관 쓰레기 분리수거 등 안내문구 제작</t>
  </si>
  <si>
    <t>업무용 명함 제작</t>
  </si>
  <si>
    <t>인큐베이팅과정 현수막 및 웹자보 제작</t>
  </si>
  <si>
    <t>탕정면 민원실 민원신청서식 제작</t>
  </si>
  <si>
    <t>배부용 원구성 현황 인쇄물 제작</t>
  </si>
  <si>
    <t>의회사무국</t>
  </si>
  <si>
    <t>탕정온샘도서관 도서관상주작가지원사업 연계 문학정보소식지 제1호 제작</t>
  </si>
  <si>
    <t>현수막 제작(문화재 방재의 날 홍보)</t>
  </si>
  <si>
    <t>봉투제작</t>
  </si>
  <si>
    <t>중앙도서관 개관에 따른 입주청소 용역</t>
  </si>
  <si>
    <t>부서운영물품(다과류 등) 구입</t>
  </si>
  <si>
    <t>허가담당관</t>
  </si>
  <si>
    <t>2018년 1월 결식아동 급시비(도시락) 지급 결의 및 의뢰</t>
  </si>
  <si>
    <t>2018년 1/4분기 시간제보육센터 운영 보조금</t>
  </si>
  <si>
    <t>인증</t>
    <phoneticPr fontId="3" type="noConversion"/>
  </si>
  <si>
    <t>민원안내데스크 화상전화기 사용 요금 _ 2018년 1월</t>
  </si>
  <si>
    <t>아산시</t>
    <phoneticPr fontId="3" type="noConversion"/>
  </si>
  <si>
    <t>민원봉사담당관</t>
  </si>
  <si>
    <t>인증</t>
    <phoneticPr fontId="3" type="noConversion"/>
  </si>
  <si>
    <t>기술지원과 업무용 음료 구입</t>
  </si>
  <si>
    <t>아산시</t>
    <phoneticPr fontId="3" type="noConversion"/>
  </si>
  <si>
    <t>인증</t>
    <phoneticPr fontId="3" type="noConversion"/>
  </si>
  <si>
    <t>중앙도서관 사무용캐비넷 이름표 구입</t>
  </si>
  <si>
    <t>2018. 1월분 차상위 정부양곡 택배비 지급</t>
  </si>
  <si>
    <t>사회복지과</t>
  </si>
  <si>
    <t>키다리병 방제 리플릿 제작</t>
  </si>
  <si>
    <t>사무실 쓰레기봉투 구입</t>
  </si>
  <si>
    <t>건설과</t>
  </si>
  <si>
    <t>제263차 안전점검의 날 행사 홍보물 제작(어깨 띠)</t>
  </si>
  <si>
    <t>아산시</t>
    <phoneticPr fontId="3" type="noConversion"/>
  </si>
  <si>
    <t>인증</t>
    <phoneticPr fontId="3" type="noConversion"/>
  </si>
  <si>
    <t>문화누리카드 홍보용 배너 제작</t>
  </si>
  <si>
    <t>아산시</t>
    <phoneticPr fontId="3" type="noConversion"/>
  </si>
  <si>
    <t>인증</t>
    <phoneticPr fontId="3" type="noConversion"/>
  </si>
  <si>
    <t>아산시 자전기 이용활성화시설 위탁운영비(2018.01.)</t>
  </si>
  <si>
    <t>축수산과 이중봉투, 명함, 인허가증 제작</t>
  </si>
  <si>
    <t>제263차 안전점검의 날 행사 홍보물 제작(해빙기 등 사고 예방 홍보물)</t>
  </si>
  <si>
    <t>「중앙도서관 건립사업」패시브건축물 관련 판넬 제작</t>
  </si>
  <si>
    <t>공공시설과</t>
  </si>
  <si>
    <t>민원안내데스크 화상전화기 사용 요금 _ 2018년 2월</t>
  </si>
  <si>
    <t>고불맹사성기념관 운영물품 구입</t>
  </si>
  <si>
    <t>아산일자리(취업정보지)제작 및 인쇄(2월호)</t>
  </si>
  <si>
    <t>안전총괄담당관 풀비 지급(국제안전도시 공인선포식 실사에 따른 초대장 등 제작)</t>
  </si>
  <si>
    <t>예산법무담당관</t>
  </si>
  <si>
    <t>중앙도서관 자료실 사인물</t>
  </si>
  <si>
    <t>아산시</t>
    <phoneticPr fontId="3" type="noConversion"/>
  </si>
  <si>
    <t>인증</t>
    <phoneticPr fontId="3" type="noConversion"/>
  </si>
  <si>
    <t>사무실 물품(복사용지 외 2종) 구입</t>
  </si>
  <si>
    <t>아산시</t>
    <phoneticPr fontId="3" type="noConversion"/>
  </si>
  <si>
    <t>도서관 안내서 (회원가입용)</t>
  </si>
  <si>
    <t>아산시일자리(취업정보지)제작 및 인쇄(1월호)</t>
  </si>
  <si>
    <t>사무용품 구입(복사용지, 종이컵)</t>
  </si>
  <si>
    <t>중앙도서관 열람좌석 넘버링 및 자료실 안내표찰</t>
  </si>
  <si>
    <t>민원용지 구입</t>
  </si>
  <si>
    <t>금연사업 관련 서식등 제작구입</t>
  </si>
  <si>
    <t>건강증진과</t>
  </si>
  <si>
    <t>한의약건강증진사업용 현수막 제작</t>
  </si>
  <si>
    <t>2018년 로컬푸드 직매장 운영관계자 간담회 급식비</t>
  </si>
  <si>
    <t>유통지원과</t>
  </si>
  <si>
    <t>설 명절맞이 삼성전자 온양캠퍼스 농특산물 직거래장터 현수막제작</t>
  </si>
  <si>
    <t>민선5~6기 아산시장 퇴임식 현수막 제작</t>
  </si>
  <si>
    <t>감사원감사 소모품 구입</t>
  </si>
  <si>
    <t>감사위원회</t>
  </si>
  <si>
    <t>탕정면 민원실 민원신청서식 제작결의</t>
  </si>
  <si>
    <t>차재료 등 구입(녹차 등)</t>
  </si>
  <si>
    <t>2018 평창동계올림픽 경기관람 지원관련 식음료 구입</t>
  </si>
  <si>
    <t>자치행정과</t>
  </si>
  <si>
    <t>방역소독사업 홍보물</t>
  </si>
  <si>
    <t>질병예방과</t>
  </si>
  <si>
    <t>2018 평창동계올림픽 경기관람 지원관련 인솔물품 구입</t>
  </si>
  <si>
    <t>기관운영업무추진비 지급</t>
  </si>
  <si>
    <t>탕정면사무소 내방객 제공 믹스커피 및 둥글레차 외 2종 구입(18. 3. 2.)</t>
  </si>
  <si>
    <t>행정봉투(대) 제작</t>
  </si>
  <si>
    <t>사무실 물품(차류 외 1종) 구입</t>
  </si>
  <si>
    <t>2018년 시립도서관(5개관) 방역 및 소독 관리 용역</t>
  </si>
  <si>
    <t>2018 부모와 함께하는 어린이 도시재생학교 재료비 지급</t>
  </si>
  <si>
    <t>도시재생과</t>
  </si>
  <si>
    <t>난임부부 한방치료비 지원사업 현수막 제작</t>
  </si>
  <si>
    <t>평화의 소녀상 건립 2주년 기념행사 망토 등 구입</t>
  </si>
  <si>
    <t>2018. 2월분 기초생활수급자 정부양곡 택배비용 지급</t>
  </si>
  <si>
    <t>현수막 제작(보조금 교육)</t>
  </si>
  <si>
    <t>국가안전대진단 현수막 제작</t>
  </si>
  <si>
    <t>여성회관 3개 교실 청소 용역비</t>
  </si>
  <si>
    <t>2018 부모와 함께하는 어린이 도시재생학교</t>
  </si>
  <si>
    <t>2018. 2월분 차상위 정부양곡 택배비용 지급</t>
  </si>
  <si>
    <t>부직포 포스터</t>
  </si>
  <si>
    <t>게시판 아크릴 포켓 설치</t>
  </si>
  <si>
    <t>현수막 제작(3월 월례모임)</t>
  </si>
  <si>
    <t>부서운영업무추진비 집행(내방민원용 차류 구입)</t>
  </si>
  <si>
    <t>정보통신과</t>
  </si>
  <si>
    <t>제12기 아산시농민대학 신소득작목과 교육교재 제작</t>
  </si>
  <si>
    <t>제12기 아산시농민대학 기초농업과 3월 1차 교육교재 제작</t>
  </si>
  <si>
    <t>2018 시책추진 업무추진비(2. 16. ~ 2. 28.)</t>
  </si>
  <si>
    <t>손님 접대용 음료 구입</t>
  </si>
  <si>
    <t>화장실용 점로롤 구입</t>
  </si>
  <si>
    <t>2018 봄철 산불예방 캠페인 현수막 제작</t>
  </si>
  <si>
    <t>아산시립합창단 시무식 현수막 및 공로패 제작비</t>
  </si>
  <si>
    <t>중앙도서관 안전을 위한 리딩데크 시트지 부착 및 어깨띠 추가 제작</t>
  </si>
  <si>
    <t>제14회 대한민국 지방자치경영대전 수상 현수막 제작</t>
  </si>
  <si>
    <t>상반기 독서문화프로그램 홍보 전단 및 배너 제작</t>
  </si>
  <si>
    <t>중앙도서관 개관행사 패시브 건축 프로그램 전시용품</t>
  </si>
  <si>
    <t>제5회 아산시 초등학력인정 졸업식 행사용품 제작</t>
  </si>
  <si>
    <t>청렴캠페인 근무자 급식비</t>
  </si>
  <si>
    <t>교류관련 내빈 위한 종이 컵뚜껑 구입</t>
  </si>
  <si>
    <t>2018 온천천 상인학교 홍보비 지출</t>
  </si>
  <si>
    <t>2018. 1월분 기초생활수급자 정부양곡 택배비 지급</t>
  </si>
  <si>
    <t>아산시 자전거 이용활성화시설 위탁운영비(2018.02.)</t>
  </si>
  <si>
    <t>탕정온샘도서관 도서관상주작가지원사업 연계 문학정보소식지 제3호 제작</t>
  </si>
  <si>
    <t>일자리안정자금 지원사업 소상공인 간담회 현수막 제작</t>
  </si>
  <si>
    <t>일자리 안정자금 지원사업 홍보 배너 제작</t>
  </si>
  <si>
    <t>직원 감사패 제작비</t>
  </si>
  <si>
    <t>행정용소봉투 외 4종 구입비</t>
  </si>
  <si>
    <t>현수막 제작(부시장 취임식)</t>
  </si>
  <si>
    <t>청년일자리 창출위원회 위촉식 현수막</t>
  </si>
  <si>
    <t>아산시립합창단 지휘자 명함 제작비</t>
  </si>
  <si>
    <t>2018년 로컬푸드 직매장 참여농가 보수교육용 교재 및 현수막 제작</t>
  </si>
  <si>
    <t>제3기 배방도시재생대학 개강식 개최에 따른 행사운영비(현수막) 지급</t>
  </si>
  <si>
    <t>청년내일카드 사업 각종 홍보자료 제작</t>
  </si>
  <si>
    <t>사무용 명함제작</t>
  </si>
  <si>
    <t>걷기실천사업(걷기동아리) 현수막</t>
  </si>
  <si>
    <t>여성기업 생산품(체납고지서) 구입</t>
  </si>
  <si>
    <t>2018년 찾아가는 맞춤형 여성교육 현수막 구입</t>
  </si>
  <si>
    <t>2018년 산불예방 홍보 현수막 및 어깨띠 구입</t>
  </si>
  <si>
    <t>사무실 토너 카트리지 등 구입</t>
  </si>
  <si>
    <t>하천 내 불법행위 금지 및 수문 위험 경고 안내판 제작</t>
  </si>
  <si>
    <t>한의약 마미든든교실 책자 제작</t>
  </si>
  <si>
    <t>탕정온샘도서관 종량제봉투</t>
  </si>
  <si>
    <t>아산일자리(취업정보지)제작 및 인쇄(3월호)</t>
  </si>
  <si>
    <t>장애인 보장구 급여 지급(11명)</t>
  </si>
  <si>
    <t>경제환경국 업무추진 관계자 식사</t>
  </si>
  <si>
    <t>일자리목표 공시제 실적보고서 제작</t>
  </si>
  <si>
    <t>한 책 함께 읽기(5월) 프로그램 관련 배너 및 현수막 제작</t>
  </si>
  <si>
    <t>행정봉투(소) 추가 인쇄</t>
  </si>
  <si>
    <t>산림과</t>
  </si>
  <si>
    <t>2018년 1월~3월 아동급식 도시락배달 배송비 지급</t>
  </si>
  <si>
    <t>기관단체 회의용 음료 구입</t>
  </si>
  <si>
    <t>2018년도 탕정면 행정용 창봉투 제작</t>
  </si>
  <si>
    <t>행복키움추진단 사랑의 감자심기 및 홍보 현수막 제작</t>
  </si>
  <si>
    <t>2018년 3월 학기중 결식아동 급식비(도시락배달) 지급</t>
  </si>
  <si>
    <t>중앙도서관 소방안전관리자 현황표 및 피난안내도 제작 설치</t>
  </si>
  <si>
    <t>논 타작물재배 지원사업 홍보 배너 제작</t>
  </si>
  <si>
    <t>제3회 아산건강한마당 홍보용조끼스티커 및 전단지 제작</t>
  </si>
  <si>
    <t>도서관 주간 관련 북콘서트 현수막  제작</t>
  </si>
  <si>
    <t>한 책 함께 읽기 홍보물품 제작</t>
  </si>
  <si>
    <t>2018년 4월 학기중 결식아동 급식비(도시락배달) 지급</t>
  </si>
  <si>
    <t>2018년 충남사회조사 협조 공문 및 설문지 추가 제작</t>
  </si>
  <si>
    <t>사무실 냉난방기 청소</t>
  </si>
  <si>
    <t>아산시</t>
    <phoneticPr fontId="3" type="noConversion"/>
  </si>
  <si>
    <t>자전거 교육장 안전장비용품 구입</t>
  </si>
  <si>
    <t>아산시</t>
    <phoneticPr fontId="3" type="noConversion"/>
  </si>
  <si>
    <t>인증</t>
    <phoneticPr fontId="3" type="noConversion"/>
  </si>
  <si>
    <t>사무실 및 부속실 소모품 구입</t>
  </si>
  <si>
    <t>건강생활실천사업용 모바일 배너</t>
  </si>
  <si>
    <t>인증</t>
    <phoneticPr fontId="3" type="noConversion"/>
  </si>
  <si>
    <t>금연아파트 현판식 홍보 현수막</t>
  </si>
  <si>
    <t>아산시</t>
    <phoneticPr fontId="3" type="noConversion"/>
  </si>
  <si>
    <t>업무용 명함제작</t>
  </si>
  <si>
    <t>2018년 시민 인문학 프로그램 '아산에서 즐기는 인문학 여행' 제1기 수강생 모집 홍보물 제작</t>
  </si>
  <si>
    <t>2018. 3월분 기초생활보장 정부양곡 택배비용 지급</t>
  </si>
  <si>
    <t>2018. 3월분 차상위 정부양곡 택배비용 지급</t>
  </si>
  <si>
    <t>결재 만년인 등 제작</t>
  </si>
  <si>
    <t>커피 구입</t>
  </si>
  <si>
    <t>2018년 제1차 노동상담소 운영위원회 회의물품 제작</t>
  </si>
  <si>
    <t>아산시</t>
    <phoneticPr fontId="3" type="noConversion"/>
  </si>
  <si>
    <t>인증</t>
    <phoneticPr fontId="3" type="noConversion"/>
  </si>
  <si>
    <t>제3기 배방도시재생대학 종강식(타운홀미팅) 개최에 따른 소요금액 지급결의</t>
  </si>
  <si>
    <t>부서운영물품(믹스커피 등) 구입</t>
  </si>
  <si>
    <t>사무실 운영 물품 구입</t>
  </si>
  <si>
    <t>2018년도 장애인일자리지원사업 참여자 및 담당자 기본교육 현수막</t>
  </si>
  <si>
    <t>2018년도 제2기 정규강좌 홍보물 제작</t>
  </si>
  <si>
    <t>중앙도서관 주차장 안내 홍보 배너 및 현수막 제작</t>
  </si>
  <si>
    <t>2018년 아산시립도서관 3월 소식지 제작</t>
  </si>
  <si>
    <t>중앙도서관 상반기 '어린이 독서대학' 운영물품 제작구입(원형 스티커, 독서노트)</t>
  </si>
  <si>
    <t>기업주도맞춤형 인재육성사업 웹배너 제작</t>
  </si>
  <si>
    <t>2018년 안문협 정기회의 개최에 따른 홍보물(입간판 및 현수막 등) 제작</t>
  </si>
  <si>
    <t>화장실 청소용품 구입</t>
  </si>
  <si>
    <t>제3회 아산 건강한마당 현수막 제작</t>
  </si>
  <si>
    <t>사무실 바닥 코팅작업 및 시스템냉난방기 세척</t>
  </si>
  <si>
    <t>회계과</t>
  </si>
  <si>
    <t>2017년 대출 20선 홍보스티커 구입</t>
  </si>
  <si>
    <t>탕정온샘도서관 도서관주간&amp;세계책의날  운영을 위한 배너 제작</t>
  </si>
  <si>
    <t>납세고지서겸영수증</t>
  </si>
  <si>
    <t>세정과</t>
  </si>
  <si>
    <t>3월 고추 및 GAP인증교육 교재 제작</t>
  </si>
  <si>
    <t>중앙도서관 오케스트라 연주회 홍보현수막 제작</t>
  </si>
  <si>
    <t>금연아파트 지정 현수막</t>
  </si>
  <si>
    <t>사무실 청소 용역</t>
  </si>
  <si>
    <t>화장실 에티켓 안내 표찰 제작</t>
  </si>
  <si>
    <t>2018 아산시 동양고전아카데미 제1기 수강생 모집 홍보물 제작</t>
  </si>
  <si>
    <t>사무실 운영물품(토너) 구입</t>
  </si>
  <si>
    <t>토지관리과</t>
  </si>
  <si>
    <t>중앙도서관 행정대봉투 제작</t>
  </si>
  <si>
    <t>2018 아산청백서당 고전강좌(동양고전아카데미) 개강용 현수막 및 배너 제작</t>
  </si>
  <si>
    <t>민원안내데스크 화상전화기 사용 요금_2018년 4월</t>
  </si>
  <si>
    <t>걷기지도자 양성과정 현수막 제작</t>
  </si>
  <si>
    <t>시책추진업무추진비</t>
  </si>
  <si>
    <t>인증</t>
    <phoneticPr fontId="3" type="noConversion"/>
  </si>
  <si>
    <t>대학생 행정참여제 오리엔테이션 현수막 및 입간판 제작</t>
  </si>
  <si>
    <t>아산시</t>
    <phoneticPr fontId="3" type="noConversion"/>
  </si>
  <si>
    <t>2019년도 농림축산식품사업 신청예산(안) 심의자료 인쇄</t>
  </si>
  <si>
    <t>아산시</t>
    <phoneticPr fontId="3" type="noConversion"/>
  </si>
  <si>
    <t>농정과</t>
  </si>
  <si>
    <t>탕정온샘도서관 전구</t>
  </si>
  <si>
    <t>탕정면사무소 내방객 제공 냉(冷)음료</t>
  </si>
  <si>
    <t>공익신고 및 공익신고자 보호법 이해 교육 현수막 제작</t>
  </si>
  <si>
    <t>국가암검진 현수막제작</t>
  </si>
  <si>
    <t>2018년 시민안전문화대학 운영에 따른 홍보물 제작(행정 현수막 및 육교 현수막 등)</t>
  </si>
  <si>
    <t>제3회 아산 건강한마당 포스터 제작</t>
  </si>
  <si>
    <t>통합건강증진사업 프로그램 운영용 출석현황표 제작</t>
  </si>
  <si>
    <t>2018년 주민참여 마을만들기사업 회계교육 책자 및 현수막 제작</t>
  </si>
  <si>
    <t>청사 건물 방역소독(2018년 1회차)</t>
  </si>
  <si>
    <t>북스타트 사업 홍보용 물품 구입</t>
  </si>
  <si>
    <t>2018년 아산시 장애인 고령자 등 불우소외계층 주택개량지원사업</t>
  </si>
  <si>
    <t>주택과</t>
  </si>
  <si>
    <t>2018년 고령자 장애인 주거환경개선사업</t>
  </si>
  <si>
    <t>법인지방소득세 현수막 제작</t>
  </si>
  <si>
    <t>내방객 접대용 음료 구입</t>
  </si>
  <si>
    <t>송곡도서관 및 소풍도서관 프로그램 홍보물품 제작</t>
  </si>
  <si>
    <t>사무실 환경개선을 위한 바닥청소 용역</t>
  </si>
  <si>
    <t>환경보전과</t>
  </si>
  <si>
    <t>월례모임 현수막(4월)</t>
  </si>
  <si>
    <t>송곡도서관 프로그램실 안내판 제작</t>
  </si>
  <si>
    <t>사무실 운영물품 구입</t>
  </si>
  <si>
    <t>매립지주 외 3건 구입</t>
  </si>
  <si>
    <t>시책추진 업무추진비(4.17, 4.20, 4.23)</t>
  </si>
  <si>
    <t>행정, 이중봉투 및 명함 인쇄</t>
  </si>
  <si>
    <t>제3회 건강한마당 리플릿 제작</t>
  </si>
  <si>
    <t>제3회 건강한마당 홍보용 현수막,웹툰배너 제작</t>
  </si>
  <si>
    <t>애완동물 공원 동반시 유의사항 안내 현수막</t>
  </si>
  <si>
    <t>손씻기 홍보 물티슈 구입</t>
  </si>
  <si>
    <t>아산일자리(취업정보지)제작 및 인쇄(4월호)</t>
  </si>
  <si>
    <t>녹차등 구입</t>
  </si>
  <si>
    <t>2018년 우수후계농업경영인 심사평가자료 제작</t>
  </si>
  <si>
    <t>맞춤형 전문농업기술교육(4월 참깨,들깨 및 PLS) 교재 제작</t>
  </si>
  <si>
    <t>2018년 제12기 아산시농민대학 학생수첩 제작</t>
  </si>
  <si>
    <t>제12기 아산시농민대학 4월4차 신소득작목과 교육교재 제작</t>
  </si>
  <si>
    <t>제12기 아산시농민대학 4월4차 기초농업과 교육교재 제작</t>
  </si>
  <si>
    <t>2018년 작은도서관 운영자 교육 현수막 제작 및 소모품 구입</t>
  </si>
  <si>
    <t>건강지원팀 사무용품</t>
  </si>
  <si>
    <t>온양 원도심 도시재생 뉴딜사업 공동세미나 현수막 제작</t>
  </si>
  <si>
    <t>기술보급과 직원 사기진작을 위한 급식비</t>
  </si>
  <si>
    <t>생수 구입</t>
  </si>
  <si>
    <t>찾아가는 맞춤형 복지상담창구 현수막 제작</t>
  </si>
  <si>
    <t>2018년도 성폭력 피해자 의료비 보조금</t>
  </si>
  <si>
    <t>2018년 2/4분기 시간제보육센터 운영 보조금</t>
  </si>
  <si>
    <t>아산시 해외시장 개척단원 모집 홍보용 현수막 제작</t>
  </si>
  <si>
    <t>사무실 바닥청소</t>
  </si>
  <si>
    <t>아산시 공동브랜드 심의위원회 회의자료 및 현수막 제작</t>
  </si>
  <si>
    <t>2018 상반기 배방 도시재생 주민공모사업 모집에 따른 현수막</t>
  </si>
  <si>
    <t>2018년도 여성회관 프로그램 배너 제작</t>
  </si>
  <si>
    <t>화장실용 점보롤 화장지 조달구입</t>
  </si>
  <si>
    <t>신정호수공원사업소</t>
  </si>
  <si>
    <t>배방도시재생 사업추진협의회 제1차 정기회의에 따른 소요금액 지급결의</t>
  </si>
  <si>
    <t>행복키움추진단 조끼 재인쇄</t>
  </si>
  <si>
    <t>교육지원담당관 사무실 청소</t>
  </si>
  <si>
    <t>교육지원담당관</t>
  </si>
  <si>
    <t>대한민국예술원 회원 특별강연회 현수막 제작</t>
  </si>
  <si>
    <t>2018년 1부서1촌 자매결연 마을 교류 현수막 및 어깨띠 제작</t>
  </si>
  <si>
    <t>2018년 제2차 축제위원회 물품구입</t>
  </si>
  <si>
    <t>사무실 청소(왁싱 및 냉난방기 세척)</t>
  </si>
  <si>
    <t>온양1동 온천5통 방범용 CCTV 설치 공사</t>
  </si>
  <si>
    <t>온양1동</t>
  </si>
  <si>
    <t>제3회 아산 건강 한마당 운영 물품 생수외 구입</t>
  </si>
  <si>
    <t>사무실 운영물품 구입(소봉투 외1종)</t>
  </si>
  <si>
    <t>야간건강체조교실 홍보용 포스터 등 제작</t>
  </si>
  <si>
    <t>화장실용 핸드타올 구입</t>
  </si>
  <si>
    <t>사무실 냉난방기 청소 용역비</t>
  </si>
  <si>
    <t>폐철도 유후부지 안내 현수막 제작</t>
  </si>
  <si>
    <t>구강사업용 홍보물 구입</t>
  </si>
  <si>
    <t>2018년 시민 인문학 프로그램 '아산에서 즐기는 인문학 여행' 제1기 개강용 현수막 및 배너 제작</t>
  </si>
  <si>
    <t>제5기 친절모니터단 위촉 및 간담회 현수막</t>
  </si>
  <si>
    <t>아산시 자전기 이용활성화시설 위탁운영비(2018.05.)</t>
  </si>
  <si>
    <t>양묘장 관리원 소모품(장갑) 구입</t>
  </si>
  <si>
    <t>공원녹지과</t>
  </si>
  <si>
    <t>강소농 경영개선 실천 후속교육 교재 제작(5월-1차)</t>
  </si>
  <si>
    <t>탄력순찰 지정마을 표지판 제작</t>
  </si>
  <si>
    <t>아산시민관악단 연주회 현수막 제작</t>
  </si>
  <si>
    <t>맞춤형복지팀 통합사례관리 현수막 제작</t>
  </si>
  <si>
    <t>음봉면</t>
  </si>
  <si>
    <t>금연지도단속 차량 스티커 구입</t>
  </si>
  <si>
    <t>여성회관 3개 교실, 사무실 청소 용역비(에어컨 포함)</t>
  </si>
  <si>
    <t>화장실용 점보롤 화장지 조달구매</t>
  </si>
  <si>
    <t>부서운영업무추진비 지급</t>
  </si>
  <si>
    <t>배방도서관 인문학 강연 현수막 및 배너</t>
  </si>
  <si>
    <t>어린이도서관 작가와의 만남 현수막 및 배너</t>
  </si>
  <si>
    <t>2018년 찾아가는 맞춤형 여성교육 2기 모집 홍보 현수막 구입</t>
  </si>
  <si>
    <t>아산시</t>
    <phoneticPr fontId="3" type="noConversion"/>
  </si>
  <si>
    <t>2018 상반기 대학생 행정참여제 멘토와의 간담회 현수막 제작</t>
  </si>
  <si>
    <t>2017회계연도 결산검사위원 위촉식 현수막 제작</t>
  </si>
  <si>
    <t>주민자치센터 수강생 모집 홍보 포스터 제작</t>
  </si>
  <si>
    <t>2018년 특화사업 홍보 현수막 제작</t>
  </si>
  <si>
    <t>금연아파트 지정 현수막(탕정트라팰리스)</t>
  </si>
  <si>
    <t>아산시</t>
    <phoneticPr fontId="3" type="noConversion"/>
  </si>
  <si>
    <t>자매결연마을 환경정화활동 현수막 제작</t>
  </si>
  <si>
    <t>2018년 흑염소연구회 현수막 제작</t>
  </si>
  <si>
    <t>2018. 4월분 차상위 정부양곡 택배비용 지급</t>
  </si>
  <si>
    <t>2018. 4월분 기초수급자 정부양곡 택배비용 지급</t>
  </si>
  <si>
    <t>제266차 안전점검의 날 행사에 따른 홍보물 제작(피켓, 현수막 등 홍보용품)</t>
  </si>
  <si>
    <t>불법 산림행위 금지 관련 현수막 제작</t>
  </si>
  <si>
    <t>안전한 해외여행 홍보 소책자  제작</t>
  </si>
  <si>
    <t>인증</t>
    <phoneticPr fontId="3" type="noConversion"/>
  </si>
  <si>
    <t>청사 실내공기질측정 및 청사 냉난방기(에어컨) 점검.살균세척</t>
  </si>
  <si>
    <t>한의약 골관절염 예방교실용 현수막 제작</t>
  </si>
  <si>
    <t>말레이시아 SGS 대표단 아산시 방문에 따른 식비</t>
  </si>
  <si>
    <t>가족관계등록업무 사무용품 구입</t>
  </si>
  <si>
    <t>중앙도서관 상반기 어린이독서대학 홍보전단 제작</t>
  </si>
  <si>
    <t>2018년 마을만들기 중간지원조직 관계공무원 워크숍</t>
  </si>
  <si>
    <t>주민자치센터 청소 용역</t>
  </si>
  <si>
    <t>금연홍보 미니배너 구입</t>
  </si>
  <si>
    <t>청렴캠페인 현수막 제작</t>
  </si>
  <si>
    <t>아산일자리(취업정보지)제작 및 인쇄(5월호)</t>
  </si>
  <si>
    <t>생활체육대축전 대비 캠페인 현수막 제작</t>
  </si>
  <si>
    <t>냉난방기 세척</t>
  </si>
  <si>
    <t>개발정책과</t>
  </si>
  <si>
    <t>아산푸드플랜 수립 연구용역 중간보고회 현수막 제작</t>
  </si>
  <si>
    <t>민원안내데스크 화상전화기 사용 요금_2018년 5월</t>
  </si>
  <si>
    <t>16개 보건진료소 상반기 소모품 및 사무용품 구입</t>
  </si>
  <si>
    <t>인증</t>
    <phoneticPr fontId="3" type="noConversion"/>
  </si>
  <si>
    <t>일자리지원센터 구직신청서 인쇄</t>
  </si>
  <si>
    <t>2018 문화학교 지원사업(아산YMCA)</t>
  </si>
  <si>
    <t>민원안내데스크 화상전화기 사용 요금_2018년 3월</t>
  </si>
  <si>
    <t>19세 미만 청소년 술·담배 판매금지 스티커 및 청소년 아르바이트 안내 리플릿 제작</t>
  </si>
  <si>
    <t>2018년도 안전관리계획 책자 제작</t>
  </si>
  <si>
    <t>시스템 에어컨 청소</t>
  </si>
  <si>
    <t>2018년 전국생활체육대축전 경기장 화장실 청소용역</t>
  </si>
  <si>
    <t>기록물 관리 지침 제작</t>
  </si>
  <si>
    <t>아산시 자전기 이용활성화시설 위탁운영비(2018.03.)</t>
  </si>
  <si>
    <t>부속실및 감사상황실 소모품 구입</t>
  </si>
  <si>
    <t>생수 외 2종 구입</t>
  </si>
  <si>
    <t>질병예방과 행정봉투 제작</t>
  </si>
  <si>
    <t>국장실 및 사무실 냉난방기 및 공기청정기 청소</t>
  </si>
  <si>
    <t>음봉면행정복지센터 맞춤형복지팀 행복키움 홍보물품 제작 (현수막, 배너)</t>
  </si>
  <si>
    <t>온양1동 통장협의회 월례회의 현수막 제작</t>
  </si>
  <si>
    <t>인증</t>
    <phoneticPr fontId="3" type="noConversion"/>
  </si>
  <si>
    <t>안전하고 친절한 안전총괄담당관실 만들기 현수막 및 어깨띠 제작</t>
  </si>
  <si>
    <t>행정복합시설 지하저수조 청소</t>
  </si>
  <si>
    <t>월례모임 현수막 (5월)</t>
  </si>
  <si>
    <t>도서관과 함께하는 재능 나눔 문화 2차 공연 현수막 제작</t>
  </si>
  <si>
    <t>도서관 주간 행사 전단지 및 배너 제작</t>
  </si>
  <si>
    <t>2018년 상반기 아산시립도서관 문화가 있는 날 전단지 및 배너 제작</t>
  </si>
  <si>
    <t>의료비 지원 홍보물 제작</t>
  </si>
  <si>
    <t>금연아파트 현판제작</t>
  </si>
  <si>
    <t>아산시</t>
    <phoneticPr fontId="3" type="noConversion"/>
  </si>
  <si>
    <t>한의약 마미든든교실용 현수막 제작</t>
  </si>
  <si>
    <t>사무실 바닥청소 및 왁스 작업 용역</t>
  </si>
  <si>
    <t>아산시청년정책위원회 2018년 상반기 정기회의 현수막 제작</t>
  </si>
  <si>
    <t>2018 국가안전대진단 추진결과 보고회 개최 현수막, 입간판 제작</t>
  </si>
  <si>
    <t>명함 제작</t>
  </si>
  <si>
    <t>사무실 운영물품(복사용지, 물티슈)</t>
  </si>
  <si>
    <t>도시계획과</t>
  </si>
  <si>
    <t>4월 인문학 강연 현수막  제작</t>
  </si>
  <si>
    <t>3월 부서운영업무추진비</t>
  </si>
  <si>
    <t>온양6동</t>
  </si>
  <si>
    <t>금연구역 홍보 현수막</t>
  </si>
  <si>
    <t>영양비만관리사업 재료 구입</t>
  </si>
  <si>
    <t>2018 상반기 건강정보지 '건강아산' 제작구입</t>
  </si>
  <si>
    <t>화장실용 점보롤 구입</t>
  </si>
  <si>
    <t>사무실 바닥 청소</t>
  </si>
  <si>
    <t>홍보담당관</t>
  </si>
  <si>
    <t>부시장 업무추진비(기관운영)</t>
  </si>
  <si>
    <t>지방선거 관련 공무원 정치적 중립 결의대회 현수막 제작</t>
  </si>
  <si>
    <t>탕정면 산불예방 홍보 현수막 제작</t>
  </si>
  <si>
    <t>온양1동주민자치위원회 선진지 벤치마킹 현수막 제작</t>
  </si>
  <si>
    <t>제265차 안전점검의 날 행사 관련 홍보물 제작(피켓, 현수막, L자 홀더 등)</t>
  </si>
  <si>
    <t>아산시안전관리위원회 회의 현수막, 입간판 제작</t>
  </si>
  <si>
    <t>탕정온샘도서관 도서관상주작가지원사업 연계 문학정보소식지 제4호 제작</t>
  </si>
  <si>
    <t>마을만들기사업 심의 현수막 제작</t>
  </si>
  <si>
    <t>가족관계증록사무용 복사용지 구입</t>
  </si>
  <si>
    <t>2018년도 여성회관 취업연계 활성화 프로그램 홍보물 제작</t>
  </si>
  <si>
    <t>결핵예방 리플릿 제작</t>
  </si>
  <si>
    <t>강소농 경영개선 실천 후속교육 교재 제작(4월-3차)</t>
  </si>
  <si>
    <t>사무실 냉방기 청소</t>
  </si>
  <si>
    <t>공원 관리용 현수막 및 스티커 제작</t>
  </si>
  <si>
    <t>2018년 제1차 북한이탈주민 인식개선 홍보물품 제작비</t>
  </si>
  <si>
    <t>중증장애인생산품 복사용지 구입</t>
  </si>
  <si>
    <t>(재)한국장애인개발원</t>
  </si>
  <si>
    <t>사무실 환경개선을 위한 냉난방기 청소용역</t>
  </si>
  <si>
    <t>2018 전국생활체육대축전 경기장 화장실 청소·관리용품 구입</t>
  </si>
  <si>
    <t>쓰레기 종량제봉투 구입</t>
  </si>
  <si>
    <t>2018년 안문협 정기회의 개최에 따른 홍보물(위촉장 및 회의자료 등) 제작</t>
  </si>
  <si>
    <t>청사(본관, 별관, 허가민원실) 방역소독</t>
  </si>
  <si>
    <t>제3회 아산 건강한마당 만족도 물품 제작</t>
  </si>
  <si>
    <t>고불맹사성기념관 교육운영 현수막 제작</t>
  </si>
  <si>
    <t>부시장 업무추진비(시책추진)</t>
  </si>
  <si>
    <t>근로기준법 개정 교육 현수막</t>
  </si>
  <si>
    <t>시립도서관 프린터 토너구입</t>
  </si>
  <si>
    <t>탕정면 민원실 민원신청서식 및 각대봉투 제작</t>
  </si>
  <si>
    <t>전국동시지방선거 소요 사무용품 구입</t>
  </si>
  <si>
    <t>2018년 청소년 꿈 찾기 학교지원 사업 보조금</t>
  </si>
  <si>
    <t>2018년 청소년 생명사랑지킴이 활동 현수막</t>
  </si>
  <si>
    <t>2018 여성회관 "행복더하기 나눔 바자회" 홍보물 제작</t>
  </si>
  <si>
    <t>사무실 복사기 토너 구입</t>
  </si>
  <si>
    <t>아산일자리(취업정보지)제작 및 인쇄(6월호)</t>
  </si>
  <si>
    <t>아산시</t>
    <phoneticPr fontId="3" type="noConversion"/>
  </si>
  <si>
    <t>아산시농민대학 기초농업과 6월2차 교육교재 제작</t>
  </si>
  <si>
    <t>중앙도서관 행정대봉투 제작(대)</t>
  </si>
  <si>
    <t>사무용품(점보롤화장지외 4종)구입</t>
  </si>
  <si>
    <t>신창면</t>
  </si>
  <si>
    <t>제1기 여성리더아카데미 홍보물 제작</t>
  </si>
  <si>
    <t>제31회 세계금연의 날 행사 현수막 및 이름표 구입</t>
  </si>
  <si>
    <t>아산시</t>
    <phoneticPr fontId="3" type="noConversion"/>
  </si>
  <si>
    <t>시민과 함께하는 희망 더하기 대화를 위한 물품 구입</t>
  </si>
  <si>
    <t>인증</t>
    <phoneticPr fontId="3" type="noConversion"/>
  </si>
  <si>
    <t>방역소독 민간대행(A권역)</t>
  </si>
  <si>
    <t>읍면동 방문 간담회 자료 제본</t>
  </si>
  <si>
    <t>아산시 자전거 이용활성화시설 자전거 수리 (2018년 6월 3주차)</t>
  </si>
  <si>
    <t>읍면동 방문 간담회 자료 추가 제본</t>
  </si>
  <si>
    <t>제8대 아산시의회 전반기 원구성 현황 배부용 인쇄물 제작</t>
  </si>
  <si>
    <t>사무실 청소용역 시행결의(시스템 에어컨)</t>
  </si>
  <si>
    <t>대중교통과</t>
  </si>
  <si>
    <t>탕정온샘도서관 도서관상주작가지원사업 연계 문학정보소식지 제5호 제작</t>
  </si>
  <si>
    <t>2018년 5월 학기중 결식아동 급식비(도시락) 지급</t>
  </si>
  <si>
    <t>축수산과 명함, 인허가증 제작</t>
  </si>
  <si>
    <t>여름방학 특강 홍보 전단 및 배너 제작</t>
  </si>
  <si>
    <t>봉투 제작</t>
  </si>
  <si>
    <t>재능 나눔 문화 4차 공연(바보이야기) 현수막 제작</t>
  </si>
  <si>
    <t>2018년 장애인활동지원사업 활동지원사 교육 현수막</t>
  </si>
  <si>
    <t>2018년 상반기 배방도시재생 주민공모사업 보조금 교부(마을공동체활성화를 위한 주민동아리 육성사업)</t>
  </si>
  <si>
    <t>2018년 상반기 전 직원 친절인권교육 현수막 제작</t>
  </si>
  <si>
    <t>2018. 5월 기초수급자 정부양곡 택배용역비 지급</t>
  </si>
  <si>
    <t>2018 재난대응안전한국훈련 홍보 현수막, 토론기반훈련 상황판 제작</t>
  </si>
  <si>
    <t>전문농업기술교육 실습아카데미 배너 제작</t>
  </si>
  <si>
    <t>2018. 5월 차상위 정부양곡 택배용역비 지급</t>
  </si>
  <si>
    <t>2018년 시민 인문학 프로그램 '아산에서 즐기는 인문학 여행' 제2기 수강생 모집 홍보물 제작</t>
  </si>
  <si>
    <t>2018년 6월 아동급식 도시락배달 배송비 지급</t>
  </si>
  <si>
    <t>2018 지역산업맞춤형 일자리창출지원사업 중간평가보고서 제작</t>
  </si>
  <si>
    <t>의정활동 및 지역홍보용 명함 제작</t>
  </si>
  <si>
    <t>아산시</t>
    <phoneticPr fontId="3" type="noConversion"/>
  </si>
  <si>
    <t>중앙도서관 작가와의 만남 현수막</t>
  </si>
  <si>
    <t>인증</t>
    <phoneticPr fontId="3" type="noConversion"/>
  </si>
  <si>
    <t>전문농업기술교육 실습아카데미1기(친환경농장재) 교육 교재 제작</t>
  </si>
  <si>
    <t>맞춤형 전문농업기술교육(6월 텃밭채소) 교재 제작</t>
  </si>
  <si>
    <t>직원용 컬러프린터(신도p206dn) 드럼 구입</t>
  </si>
  <si>
    <t>상장케이스 구입</t>
  </si>
  <si>
    <t>아산시</t>
    <phoneticPr fontId="3" type="noConversion"/>
  </si>
  <si>
    <t>인증</t>
    <phoneticPr fontId="3" type="noConversion"/>
  </si>
  <si>
    <t>식중독예방용 종량제 봉투 구입</t>
  </si>
  <si>
    <t>위생과</t>
  </si>
  <si>
    <t>중앙도서관 화장실 물비누 구입</t>
  </si>
  <si>
    <t>인증</t>
    <phoneticPr fontId="3" type="noConversion"/>
  </si>
  <si>
    <t>아동수당 신청안내 현수막 제작</t>
  </si>
  <si>
    <t>인증</t>
    <phoneticPr fontId="3" type="noConversion"/>
  </si>
  <si>
    <t>아산시 자전거 이용활성화시설 자전거 수리 (2018년 6월 5주차)</t>
  </si>
  <si>
    <t>맞춤형 전문농업기술교육(5월 생활원예) 교재 제작</t>
  </si>
  <si>
    <t>2018. 장애인식개선 교육 현수막 제작</t>
  </si>
  <si>
    <t>생활임금심의위원회 위촉식 현수막 및 입간판</t>
  </si>
  <si>
    <t>건강도시사업 보건교육 현수막 제작</t>
  </si>
  <si>
    <t>공원, 녹지 관리용 현수막 제작</t>
  </si>
  <si>
    <t>탕정온샘도서관 정수기컵 등</t>
  </si>
  <si>
    <t>인증</t>
    <phoneticPr fontId="3" type="noConversion"/>
  </si>
  <si>
    <t>여성회관 재능기부 서예교실 홍보물 제작</t>
  </si>
  <si>
    <t>사무실 냉난방기(펜코일) 관리</t>
  </si>
  <si>
    <t>아산시</t>
    <phoneticPr fontId="3" type="noConversion"/>
  </si>
  <si>
    <t>아산 푸드플랜 수립 연구용역 최종보고회 현수막 제작</t>
  </si>
  <si>
    <t>청사 건물 방역소독(2018년 2회차)</t>
  </si>
  <si>
    <t>2018년 합동소방훈련 실시 배너 제작</t>
  </si>
  <si>
    <t>인증</t>
    <phoneticPr fontId="3" type="noConversion"/>
  </si>
  <si>
    <t>2018 재난대응안전한국훈련 대비 리플릿  제작</t>
  </si>
  <si>
    <t>아산시</t>
    <phoneticPr fontId="3" type="noConversion"/>
  </si>
  <si>
    <t>탕정면사무소 화장실 비치용 점보롤휴지</t>
  </si>
  <si>
    <t>현수막 제작(이순신 관련 교육)</t>
  </si>
  <si>
    <t>청렴슬로건 스티커 제작</t>
  </si>
  <si>
    <t>아산시</t>
    <phoneticPr fontId="3" type="noConversion"/>
  </si>
  <si>
    <t>아산시</t>
    <phoneticPr fontId="3" type="noConversion"/>
  </si>
  <si>
    <t>프린터 소모품 구입</t>
  </si>
  <si>
    <t>온양3동 야간건강체조교실 장소이전에 따른 현수막 제작</t>
  </si>
  <si>
    <t>장미마을, 시민친화공간 조성을 위한 관련부서 간담회 현수막 제작</t>
  </si>
  <si>
    <t>대학생 행정참여제 수료식 현수막 및 입간판 제작</t>
  </si>
  <si>
    <t>사무실 사무용품(복사용지) 구입비</t>
  </si>
  <si>
    <t>천정형 냉난방기 살균·세척</t>
  </si>
  <si>
    <t>다문화서비스 지원사업 홍보물</t>
  </si>
  <si>
    <t>지역 푸드플랜 가이드라인 책자 제작</t>
  </si>
  <si>
    <t>2018년 농어촌 민박 서비스안전위생 현수막 제작</t>
  </si>
  <si>
    <t>도서용품 구입</t>
  </si>
  <si>
    <t>문화가 있는 날-솔가와 이란 마주보기 콘서트 현수막</t>
  </si>
  <si>
    <t>취등록세납부서겸 영수증제작</t>
  </si>
  <si>
    <t>인증</t>
    <phoneticPr fontId="3" type="noConversion"/>
  </si>
  <si>
    <t>2018년 제3차 아산시 축제위원회 현수막 제작</t>
  </si>
  <si>
    <t>우리!건강한!관련 어린이건강생활실천(인형극)공연 현수막 제작</t>
  </si>
  <si>
    <t>제267차 안전점검의 날 행사에 따른 홍보물 제작(종이살 왕부채)</t>
  </si>
  <si>
    <t>중앙도서관 각티슈 등 구입</t>
  </si>
  <si>
    <t>문서 보존용 표지 구입</t>
  </si>
  <si>
    <t>청년창업지원 관련 보드판 제작</t>
  </si>
  <si>
    <t>2018년 농어촌 민박 서비스안전위생 교육 교재 제작</t>
  </si>
  <si>
    <t>2018년 아산시 장애인고령자 불우소외계층 주택개량사업-3차</t>
  </si>
  <si>
    <t>2018 찾아가는 문화예술공연 배너제작</t>
  </si>
  <si>
    <t>설화고등학교 옆 지상공원 금연현수막 제작</t>
  </si>
  <si>
    <t>사무실 냉난방기 청소용역비</t>
  </si>
  <si>
    <t>교통행정과</t>
  </si>
  <si>
    <t xml:space="preserve">찾아가는 문화예술공연(인형극&amp;버블쇼) 현수막 제작 </t>
  </si>
  <si>
    <t>2018년 행복마을만들기 콘테스트 참가 자료집 제작</t>
  </si>
  <si>
    <t>병해충 방제 알림 현수막 제작</t>
  </si>
  <si>
    <t>민원 접대용 병음료</t>
  </si>
  <si>
    <t>6월월례모임 현수막</t>
  </si>
  <si>
    <t>아산시</t>
    <phoneticPr fontId="3" type="noConversion"/>
  </si>
  <si>
    <t>산불현장(병해충)용 장갑구입</t>
  </si>
  <si>
    <t>아산시농민대학 신소득작목과 6월3차 교육교재 제작</t>
  </si>
  <si>
    <t>온양원도심 도시재생 대학연합설계 작품 전시 소요경비 지급_현수막</t>
  </si>
  <si>
    <t>아산시 자전거 이용활성화시설 자전거 수리 (2018년4월 ~ 2018년 5월)</t>
  </si>
  <si>
    <t>아산시 자전기 이용활성화시설 위탁운영비(2018.06.~2018.08.)</t>
  </si>
  <si>
    <t>사무실 운영물품(복사용지) 구입</t>
  </si>
  <si>
    <t>온양원도심 도시재생 뉴딜사업 주민협의체 발대식</t>
  </si>
  <si>
    <t>탕정온샘도서관 안내데스크 손세정제</t>
  </si>
  <si>
    <t>아산시교향악단 현악4중주 배너</t>
  </si>
  <si>
    <t>냉·난방기 청소 대행 비용</t>
  </si>
  <si>
    <t>아산시 자전거 이용활성화시설 자전거 수리 (2017년 11월 ~ 2018년 3월)</t>
  </si>
  <si>
    <t>금연서포터즈 현수막 제작</t>
  </si>
  <si>
    <t>2018년 지역착근형 청년프로그램 운영사업</t>
  </si>
  <si>
    <t>2018년 고령자,장애인 주택 주거환경개선사업</t>
  </si>
  <si>
    <t>기술보급과 복사기 소모품</t>
  </si>
  <si>
    <t>아산시농민대학 신소득작목과 6월1차 교육교재 제작</t>
  </si>
  <si>
    <t>인증</t>
    <phoneticPr fontId="3" type="noConversion"/>
  </si>
  <si>
    <t>아산시농민대학 기초농업과 6월1차 교육교재 제작</t>
  </si>
  <si>
    <t>중앙도서관 점보롤 화장지 구입</t>
  </si>
  <si>
    <t>사무실 냉난방기 청소비</t>
  </si>
  <si>
    <t>민원안내데스크 화상전화기 사용 요금_2018년 6월</t>
  </si>
  <si>
    <t>2018년 고령자 아파트경비원 고용지원심의위원회 현수막</t>
  </si>
  <si>
    <t>2018년 4~5월 아동급식 도시락배달 배송비 지급</t>
  </si>
  <si>
    <t>2018년 6월 학기중 결식아동 급식비(도시락) 지급</t>
  </si>
  <si>
    <t>에어컨 수리</t>
  </si>
  <si>
    <t>2018년 아산시 장애인,고령자등 불우소외계층 주택개량 지원사업 보조금</t>
  </si>
  <si>
    <t>2018년 로컬푸드 직매장 참여 희망농가 교육용 교재 및 현수막 제작</t>
  </si>
  <si>
    <t>2018. 6월분 기초수급자 정부양곡 택배비용 지급</t>
  </si>
  <si>
    <t>아산시 안전관리자문단 위촉식 개최에 따른 현수막, 입간판 제작</t>
  </si>
  <si>
    <t>민원안내데스크 화상전화기 사용 요금_2018년 7월</t>
  </si>
  <si>
    <t>여성기업 생산품(세외수입고지서) 구입</t>
  </si>
  <si>
    <t>복지 이.반장 역량강화 추진단 홍보 현수막</t>
  </si>
  <si>
    <t>축수산과 명함 제작</t>
  </si>
  <si>
    <t>제주특별자치도 감사위원회 도민감사관 방문 기념 현수막 제작</t>
  </si>
  <si>
    <t>제2차 여성회관 취업연계 활성화 프로그램 홍보물 제작</t>
  </si>
  <si>
    <t>행복키움추진단 사랑의 감자수확 현수막 제작 및 다과 구입</t>
  </si>
  <si>
    <t>중독관리통합지원센터 단주연합캠프 현수막 제작</t>
  </si>
  <si>
    <t>국가지점번호판 제작 및 설치</t>
  </si>
  <si>
    <t>외래붉은불개미 홍보 전단지 제작</t>
  </si>
  <si>
    <t>맞춤형 전문농업기술교육(7월 여성농업인 세무회계) 교육교재 제작</t>
  </si>
  <si>
    <t>2018. 6월분 차상위 정부양곡 택배비용 지급</t>
  </si>
  <si>
    <t>2018 제1회 온천천 주민 노래교실 홍보비 지출</t>
  </si>
  <si>
    <t>사무실 프린터 및 복사기 토너(중증장애인기업)</t>
  </si>
  <si>
    <t>청사(본관) 사무실 바닥 오염제거 및 왁스코팅</t>
  </si>
  <si>
    <t>아산일자리(취업정보지)제작 및 인쇄(7월호)</t>
  </si>
  <si>
    <t>제2기 청년위원회 분과회의(문화예술 2차) 개최에 따른 회의실 임차</t>
  </si>
  <si>
    <t>제2기 청년위원회 분과회의(기획소통 2차) 개최에 따른 회의실 임차</t>
  </si>
  <si>
    <t>온양원도심 도시재생지원센터 현판 제작</t>
  </si>
  <si>
    <t>인증</t>
    <phoneticPr fontId="3" type="noConversion"/>
  </si>
  <si>
    <t>탕정면사무소 내방객 제공을 위한 믹스커피(18.7.17.)</t>
  </si>
  <si>
    <t>냉난방기 살균 세척</t>
  </si>
  <si>
    <t>건강도시 시민참여단 현수막</t>
  </si>
  <si>
    <t>2018 재난대응안전한국훈련 현장훈련 현수막, 상황판(풍수해)제작</t>
  </si>
  <si>
    <t>제2기 청년위원회 임시총회(1차) 회의실 임차료</t>
  </si>
  <si>
    <t>2018년 3/4분기 시간제보육센터 운영 보조금</t>
  </si>
  <si>
    <t>이장회의 및 인권교육등 각종 행사시 음료 제공</t>
  </si>
  <si>
    <t>유통지원과 사무실 바닥 및 유리 청소</t>
  </si>
  <si>
    <t>청렴시민감사관 운영 회의 현수막 제작</t>
  </si>
  <si>
    <t>시립도서관(분관) 사무용품 구입</t>
  </si>
  <si>
    <t>내일캠퍼스 명함 제작</t>
  </si>
  <si>
    <t>2018 아산청백서당 고전강좌 제2기 수강생 모집 홍보물 제작</t>
  </si>
  <si>
    <t>2018년 쌀,밭소득보전 직불제 심사위원회 운영물품(다과류) 구입</t>
  </si>
  <si>
    <t>중앙도서관 종량제 봉투 구입</t>
  </si>
  <si>
    <t>아산시 자전거 이용활성화시설 자전거 수리 (2018년 7월 3주차)</t>
  </si>
  <si>
    <t>2018년 시·군 특성화 평생교육 지원사업 지방보조금</t>
  </si>
  <si>
    <t>2018년도 직원업무 길라잡이 제작</t>
  </si>
  <si>
    <t>시민문화복지센터 및 방문객센터 방역소독</t>
  </si>
  <si>
    <t>2018년 로컬푸드 직매장 생산환경 개선사업(2차)</t>
  </si>
  <si>
    <t>맞춤형 전문농업기술교육(과수GAP인증 및 PLS) 현수막 제작</t>
  </si>
  <si>
    <t>맞춤별 전문농업기술교육(5월 과수GAP인증 및 PLS) 교육 교재 제작</t>
  </si>
  <si>
    <t>2018년도 국제안전도시 아산만들기 추진계획 책자 인쇄</t>
  </si>
  <si>
    <t>민선7기 슬로건 및 시정목표 변경에 따른 문구교체 및 시민과의 대화 현수막 제작비</t>
  </si>
  <si>
    <t>선장면</t>
  </si>
  <si>
    <t>사무용품(백상지외 6종) 구입</t>
  </si>
  <si>
    <t>하반기 독서문화프로그램 홍보 전단 및 배너 제작</t>
  </si>
  <si>
    <t>112비상벨 설치 안내 배너 및 표찰 제작</t>
  </si>
  <si>
    <t>한 책 함께 읽기 홍보물 제작(10월)</t>
  </si>
  <si>
    <t>8월 월례모임 현수막</t>
  </si>
  <si>
    <t>2018년 여성회관 특강 홍보물 제작</t>
  </si>
  <si>
    <t>2018년 밭농업직불제 고정직불금 및 논이모작직불금</t>
  </si>
  <si>
    <t>수시분 납세고지서겸영수증 외1건 제작</t>
  </si>
  <si>
    <t>양돈농가  가축방역 교육 현수막 제작</t>
  </si>
  <si>
    <t>아산시 제2차 무역사절단 모집 홍보용 현수막 제작</t>
  </si>
  <si>
    <t>SNS 이벤트 용역 계약</t>
  </si>
  <si>
    <t>제2기 여성리더아카데미 홍보물 제작</t>
  </si>
  <si>
    <t>계약 및 시설업무 담당자 직무교육 현수막 제작</t>
  </si>
  <si>
    <t>유니세프 아동친화도시 추진 지방정부협의회 박람회 홍보용품 제작</t>
  </si>
  <si>
    <t>아산시 자전거 이용활성화시설 자전거 수리를 위한 자재 구입 (2018년 9월 3주차)</t>
  </si>
  <si>
    <t>국토공원화 삼성로 가을꽃 식재용 식물</t>
  </si>
  <si>
    <t>인증</t>
    <phoneticPr fontId="3" type="noConversion"/>
  </si>
  <si>
    <t>2018 하반기 배방 도시재생 주민공모사업 현수막 지급</t>
  </si>
  <si>
    <t>인증</t>
    <phoneticPr fontId="3" type="noConversion"/>
  </si>
  <si>
    <t>몸짱마음짱한의약교실용 전단지 제작</t>
  </si>
  <si>
    <t>탕정온샘도서관 독서의달 행사 전단지 및 배너제작</t>
  </si>
  <si>
    <t>주민자치센터 환경정비(샤워장, 화장실 청소)</t>
  </si>
  <si>
    <t>축수산과 소모품 구입</t>
  </si>
  <si>
    <t>대중교통 환승센터 청소용역(시스템 에어컨 3기)</t>
  </si>
  <si>
    <t>2019년도 예산편성 운영기준 및 기금 운용계획 수립기준 책자 구입</t>
  </si>
  <si>
    <t>제2기 시민안전문화대학 수강생 모집 현수막 제작</t>
  </si>
  <si>
    <t>2018년 행정사무감사에 따른 부속서류 제본</t>
  </si>
  <si>
    <t>인증</t>
    <phoneticPr fontId="3" type="noConversion"/>
  </si>
  <si>
    <t>우리동네 행복지킴이 역량 강화 교육 및 간담회 현수막 제작</t>
  </si>
  <si>
    <t>아산시</t>
    <phoneticPr fontId="3" type="noConversion"/>
  </si>
  <si>
    <t>온양2동</t>
  </si>
  <si>
    <t>민원인용 사무실 물품(차류) 구입</t>
  </si>
  <si>
    <t>자살예방캠페인 운영 엽서 제작</t>
  </si>
  <si>
    <t>제2기 청년위원회 분과회의(문화예술 4차) 회의실 임차료</t>
  </si>
  <si>
    <t>인증</t>
    <phoneticPr fontId="3" type="noConversion"/>
  </si>
  <si>
    <t>사무실및 감사상황실 소모품 구입</t>
  </si>
  <si>
    <t>중앙도서관 주차장 이용안내 현수막 제작설치</t>
  </si>
  <si>
    <t>2018년 지역착근형 청년프로그램 운영사업 보조금(시비) 교부</t>
  </si>
  <si>
    <t>2018년 제2차 아산시 평생교육실무협의회 현수막 제작</t>
  </si>
  <si>
    <t>유통지원과 직원 사기진작 추석 명절맞이 선물 구입(부서운영업무추진비 지급)</t>
  </si>
  <si>
    <t>의정활동 및 지역 홍보용 명함 제작</t>
  </si>
  <si>
    <t>온양원도심 도시재생 뉴딜사업 선정 홍보 지출</t>
  </si>
  <si>
    <t>2018년 9월 학기중 결식아동(도시락)급식 지원</t>
  </si>
  <si>
    <t>2018년 제1차 아산시 평생교육실무협의회 현수막 제작</t>
  </si>
  <si>
    <t>아산시</t>
    <phoneticPr fontId="3" type="noConversion"/>
  </si>
  <si>
    <t>아산시 자전거 이용활성화시설 자전거 수리를 위한 자재 구입 (2018년 8월 5주차)</t>
  </si>
  <si>
    <t>배방건강생활센터 현수막 제작 구입</t>
  </si>
  <si>
    <t>2018년 시민 인문학 프로그램 '아산에서 즐기는 인문학 여행' 제2기 개강용 현수막 및 배너 제작</t>
  </si>
  <si>
    <t>명함제작</t>
  </si>
  <si>
    <t>인증</t>
    <phoneticPr fontId="3" type="noConversion"/>
  </si>
  <si>
    <t>또래노동인권지킴이 양성과정 (내부)현수막 제작비용 지급결의</t>
  </si>
  <si>
    <t>안전문화운동 행사에 따른 홍보물 제작(안전 홍보용 부채)</t>
  </si>
  <si>
    <t>2018년도 제3기 정규강좌 홍보물 제작</t>
  </si>
  <si>
    <t>문화가있는날-극단 나무 인형극 현수막 제작</t>
  </si>
  <si>
    <t>탕정온샘도서관 주차장 이용 안내 현수막 제작</t>
  </si>
  <si>
    <t>천안아산상생협력센터도서관 독서보조기기 구입</t>
  </si>
  <si>
    <t>빛 그림 상영회&amp;인문학 강연 현수막 제작</t>
  </si>
  <si>
    <t>인증</t>
    <phoneticPr fontId="3" type="noConversion"/>
  </si>
  <si>
    <t>민원접대용 병음료 구입</t>
  </si>
  <si>
    <t>홍보 서포터즈와 함께하는 아산여행 SNS 영상 홍보콘텐츠 제작용역</t>
  </si>
  <si>
    <t>2018 아산천안 일자리박람회 초청장 봉투 제작</t>
  </si>
  <si>
    <t>아산시의회 유관단체 간담회 현수막 제작</t>
  </si>
  <si>
    <t>아산일자리(취업정보지) 제작 및 인쇄(8월호)</t>
  </si>
  <si>
    <t>부서운영업무추진비 집행(직원사기양양 중식)</t>
  </si>
  <si>
    <t>종이컵 구입</t>
  </si>
  <si>
    <t>인증</t>
    <phoneticPr fontId="3" type="noConversion"/>
  </si>
  <si>
    <t>시민행복기획실 및 사무실 청소 용역 실시</t>
  </si>
  <si>
    <t>2018년 상반기 2차 마을무선방송 설치 사업</t>
  </si>
  <si>
    <t>행정사무감사 부속서류 수정보완 제본</t>
  </si>
  <si>
    <t>사무실 바닥 오염물질 제거 용역</t>
  </si>
  <si>
    <t>사무실바닥 오염제거 및 왁스코팅</t>
  </si>
  <si>
    <t>인증</t>
    <phoneticPr fontId="3" type="noConversion"/>
  </si>
  <si>
    <t>아산시</t>
    <phoneticPr fontId="3" type="noConversion"/>
  </si>
  <si>
    <t>직장인 정신건강을 위한 정오음악회 현수막</t>
  </si>
  <si>
    <t>민원신청 서식 인쇄</t>
  </si>
  <si>
    <t>2018년 시·군 특성화 평생교육 지원사업 지방보조금(1차)</t>
  </si>
  <si>
    <t>식품 영업 신고 서식 제작</t>
  </si>
  <si>
    <t>2019년 생활임금심의위원회 물품 제작비용 지급결의</t>
  </si>
  <si>
    <t>청소년 안전지도 캠페인 홍보물품 제작</t>
  </si>
  <si>
    <t>2018년 7월 결식아동 급식비 지급</t>
  </si>
  <si>
    <t>대봉투 제작</t>
  </si>
  <si>
    <t>배방건강생활지원센터고혈압책자및포스터제작구입</t>
  </si>
  <si>
    <t>2018년 하반기 대학생 행정참여제 오리엔테이션 현수막 및 입간판</t>
  </si>
  <si>
    <t>사무실 운영물품(문구류 등) 구입</t>
  </si>
  <si>
    <t>2018년 제3기 여성회관 정규강좌 시간표 배너 제작</t>
  </si>
  <si>
    <t>2018년 상반기 여성회관 강사간담회 현수막 제작</t>
  </si>
  <si>
    <t>한의약육아교실용 현수막 제작</t>
  </si>
  <si>
    <t>청렴홍보용 명함제작</t>
  </si>
  <si>
    <t>도시활력증진지역 개발사업 리더양성아카데미 홍보비 지출</t>
  </si>
  <si>
    <t>간지 스티커 구입</t>
  </si>
  <si>
    <t>생물테러 모의훈련 표찰 구입</t>
  </si>
  <si>
    <t>소비자식품위생감시원 위촉장 케이스 구입</t>
  </si>
  <si>
    <t>2018. 8월분 차상위 정부양곡 택배비용 지급</t>
  </si>
  <si>
    <t>사무실 운영물품(토너 등) 구입</t>
  </si>
  <si>
    <t>복지대상자 전입가구 방문을 위한 복지통장 명함 제작</t>
  </si>
  <si>
    <t>2018. 6. 1. 기준 개별(공동)주택가격 열람 및 의견제출 안내용 입간판 제작</t>
  </si>
  <si>
    <t>2017 평생학습도시 아산시 추진성과집 제작</t>
  </si>
  <si>
    <t>2018 아산마을학교 보조금</t>
  </si>
  <si>
    <t>아산시</t>
    <phoneticPr fontId="3" type="noConversion"/>
  </si>
  <si>
    <t>탕정면 락스 및 종량제 봉투</t>
  </si>
  <si>
    <t>민원안내도우미 어깨띠 제작</t>
  </si>
  <si>
    <t>2018년 제24회 아산시민대상 홍보 현수막 제작</t>
  </si>
  <si>
    <t>또래노동인권지킴이 양성과정 포스커, 현수막 제작비용 지급결의</t>
  </si>
  <si>
    <t>축수산과 내방 민원인용 음료 구입</t>
  </si>
  <si>
    <t>인증</t>
    <phoneticPr fontId="3" type="noConversion"/>
  </si>
  <si>
    <t>안전문화행사(안전보안관 회의)에 따른 홍보물 제작(홍보용 현수막 및 배너)</t>
  </si>
  <si>
    <t>국토공원화사업 안전조끼, 작업안내판 구입</t>
  </si>
  <si>
    <t>9월 북콘서트 현수막 제작</t>
  </si>
  <si>
    <t>제2기 청년위원회 분과회의(문화예술 3차)회의실 임차료</t>
  </si>
  <si>
    <t>보고서 제본</t>
  </si>
  <si>
    <t>11개 보건지소 하반기 소모품 및 사무용품 구입</t>
  </si>
  <si>
    <t>16개 보건진료소 하반기 소모품 및 사무용품 구입</t>
  </si>
  <si>
    <t>2018년 우리말 바로알기 교육 책자 제작</t>
  </si>
  <si>
    <t>청사(본관, 별관, 허가민원실) 방역(소독)</t>
  </si>
  <si>
    <t>탕정온샘도서관 서식지 및 봉투 구입</t>
  </si>
  <si>
    <t>한의약건강증진사업용 포스터 등 제작</t>
  </si>
  <si>
    <t>2018 아산천안 일자리박람회 참여기관 1차회의 안내 현수막 제작</t>
  </si>
  <si>
    <t>시장 업무추진비 (기관운영)</t>
  </si>
  <si>
    <t>여성회관 강의실 및 사무실 청소비</t>
  </si>
  <si>
    <t>직원 명함 제작</t>
  </si>
  <si>
    <t>2018년 양성평등 리더활동가 시민교육 자료 수정 제작비</t>
  </si>
  <si>
    <t>국토공원화사업 가을꽃(소국) 식재용 식물</t>
  </si>
  <si>
    <t>2018. 7월분 기초수급자 정부양곡 택비비용 지급</t>
  </si>
  <si>
    <t>2018. 7월분 차상위 정부양곡 택배비용 지급</t>
  </si>
  <si>
    <t>장미마을, 시민친화공간 조성을 위한 민관합동 간담회 현수막 제작</t>
  </si>
  <si>
    <t>추석명절  직원 선물용 송편 구입</t>
  </si>
  <si>
    <t>2018년 아산시 좋은 부모 교실 홍보물</t>
  </si>
  <si>
    <t>금연사업관련 서식등 제작 구입</t>
  </si>
  <si>
    <t>달빛건강걷기 무대현수막 제작</t>
  </si>
  <si>
    <t>2018 아산천안 일자리박람회 유관기관 2차회의 안내 현수막 제작</t>
  </si>
  <si>
    <t>아산일자리(취업정보지) 제작 및 인쇄(9월호)</t>
  </si>
  <si>
    <t>일자리 시정브리핑 현황보드 제작</t>
  </si>
  <si>
    <t>문서보존용 표지 및 진행문서 파일 구입</t>
  </si>
  <si>
    <t>인증</t>
    <phoneticPr fontId="3" type="noConversion"/>
  </si>
  <si>
    <t>감사상황실 소모품 구입</t>
  </si>
  <si>
    <t>2018년 지진안전주간에 따른 홍보물 제작(포스터, 리플릿)</t>
  </si>
  <si>
    <t>직장인 정신건강증진 굿모닝 출근길 캠페인 운영 스티커제작</t>
  </si>
  <si>
    <t>사무실 운영물품(프린터기 소모품) 구입</t>
  </si>
  <si>
    <t>송곡도서관 독서의 달 행사운영용 배너 제작</t>
  </si>
  <si>
    <t>직장인 정신건강증진 굿모닝 출근길 캠페인 현수막</t>
  </si>
  <si>
    <t>공원관리용 현수막 제작</t>
  </si>
  <si>
    <t>행복키움추진단장 대통령상 수상 현수막 제작</t>
  </si>
  <si>
    <t>아산시</t>
    <phoneticPr fontId="3" type="noConversion"/>
  </si>
  <si>
    <t>건강도시 공모전 포스터 디자인제작</t>
  </si>
  <si>
    <t>제4기 배방도시재생대학 1회차 교육에 따른 행사실비보상금 지급</t>
  </si>
  <si>
    <t>2018년 8월 아동급식 도시락배달 배송비 보조금 지급</t>
  </si>
  <si>
    <t>금연캠페인 손피켓 제작</t>
  </si>
  <si>
    <t>민원안내데스크 화상전화기 사용 요금_2018년 9월</t>
  </si>
  <si>
    <t>추석 명절 소속 직원 격려 선물 구입</t>
  </si>
  <si>
    <t>둔포면</t>
  </si>
  <si>
    <t>민방위 비상소집 홍보 현수막 및 배너 제작</t>
  </si>
  <si>
    <t>달빛건강걷기 행사 홍보용 포스터 등 제작</t>
  </si>
  <si>
    <t>부서운영업무추진비(9.17)</t>
  </si>
  <si>
    <t>제24회 아산시민대상 심의위원회 현수막 및 입간판 제작</t>
  </si>
  <si>
    <t>폭우 대비 청사 처마홈통 등 청소</t>
  </si>
  <si>
    <t>2018. 8월분 기초생활수급자 정부양곡 택배비용 지급</t>
  </si>
  <si>
    <t>온천수 개발상품 홍보용 스티커 제작비</t>
  </si>
  <si>
    <t>불법투기 집중 단속의 날 현수막 제작</t>
  </si>
  <si>
    <t>1+3 사랑나눔 자원봉사「제20회 지속가능발전 전국대회」시설물 임차</t>
  </si>
  <si>
    <t>2018년 제4회 마을학교 활동가 양성과정 현수막 제작</t>
  </si>
  <si>
    <t>원산지 표시판 제작</t>
  </si>
  <si>
    <t>국토공원화사업 안전조끼 및 입간판 스티커</t>
  </si>
  <si>
    <t>걷기실천사업 운영물품 구입</t>
  </si>
  <si>
    <t>건강생활실천사업 사무용품 구입</t>
  </si>
  <si>
    <t>2018 아산청백서당 고전강좌 제3기 수강생 모집 홍보물 제작</t>
  </si>
  <si>
    <t>9월 독서의 달 행사 현수막 및 전단지 제작</t>
  </si>
  <si>
    <t>인문학 강연&amp;작가와의 만남 홍보물 제작(10월)</t>
  </si>
  <si>
    <t>사회복지과 사무실 비상벨 구입 설치</t>
  </si>
  <si>
    <t>2018년 벼농사 종합평가회 활용 교재 및 현수막 제작</t>
  </si>
  <si>
    <t>사무실 물품 구입(현수막)</t>
  </si>
  <si>
    <t>2018년 로컬푸드 직매장 유통시스템 구축 지원</t>
  </si>
  <si>
    <t>납부서겸영수증 고지서</t>
  </si>
  <si>
    <t>물가안정 홍보물 장바구니 제작</t>
  </si>
  <si>
    <t>청사 유지관리용 LED조명램프 구입</t>
  </si>
  <si>
    <t>냉난방기, 냉방기, 실외기 세척</t>
  </si>
  <si>
    <t>치매극복의 날 기념식 행사용 '멀티스카프' 구입</t>
  </si>
  <si>
    <t>읍면동 비상벨(경찰신고) 구매</t>
  </si>
  <si>
    <t>원산지표시안내 소책자 제작</t>
  </si>
  <si>
    <t>2018 청렴 교육 현수막 제작</t>
  </si>
  <si>
    <t>사무실 물품 구입(어린이공원 쓰레기 불법투기 입간판)</t>
  </si>
  <si>
    <t>온양온천역 철도하부공간 외 추석연휴 환경정비 용역</t>
  </si>
  <si>
    <t>사무실 노트북 아답터 구입</t>
  </si>
  <si>
    <t>행정봉투 인쇄</t>
  </si>
  <si>
    <t>제24회 시민의 날 초대장 및 현수막 등 제작</t>
  </si>
  <si>
    <t>사무실 프린터(토너) 구입</t>
  </si>
  <si>
    <t>2018. 6. 1.기준 개별(공동)주택가격 열람 및 이의신청 안내용 입간판 제작</t>
  </si>
  <si>
    <t>민원실 건강진단결과서 인쇄</t>
  </si>
  <si>
    <t>2018년 염소 FTA 피해보전직불제 및 폐업지원제 심사위원회 현수막 제작</t>
  </si>
  <si>
    <t>제24회 아산시민대상 심의위원회 심의자료 제작</t>
  </si>
  <si>
    <t>청렴홍보용 명함 제작</t>
  </si>
  <si>
    <t>중앙도서관 전열교환기 필터 구매교체</t>
  </si>
  <si>
    <t>반코팅면장갑 및 각티슈 구입</t>
  </si>
  <si>
    <t>사무실 청소(왁싱) 용역</t>
  </si>
  <si>
    <t>인증</t>
    <phoneticPr fontId="3" type="noConversion"/>
  </si>
  <si>
    <t>진행문서화일외 3종</t>
  </si>
  <si>
    <t>염치읍</t>
  </si>
  <si>
    <t>탕정온샘도서관 재능기부 문학정보소식지 6호 제작</t>
  </si>
  <si>
    <t>탕정온샘도서관 시월의하늘 홍보 현수막 제작</t>
  </si>
  <si>
    <t>아산시</t>
    <phoneticPr fontId="3" type="noConversion"/>
  </si>
  <si>
    <t>2018년 워라밸 프로그램 운영 홍보물 제작</t>
  </si>
  <si>
    <t>세미나실 및 구내식당 바닥 오염물질 제거 용역</t>
  </si>
  <si>
    <t>추석 명절맞이 삼성전자 온양캠퍼스 농특산물 직거래장터 현수막 제작비 지급</t>
  </si>
  <si>
    <t>아동권리교육에 따른 물품 인쇄</t>
  </si>
  <si>
    <t>배방도시재생지원센터 명함 제작</t>
  </si>
  <si>
    <t>온양원도심 도시재생 선도지역 지정 공청회 개최홍보 지출</t>
  </si>
  <si>
    <t>2018 온천천 한마음 정기연주회 1차 홍보지원</t>
  </si>
  <si>
    <t>행정복지센터 및 주민자치센터 시스템 에어컨 세척 작업</t>
  </si>
  <si>
    <t>사무실 사무용품(복사용지)구입</t>
  </si>
  <si>
    <t>공익신고 보호제도 등 홍보를 위한 포스터, 리플렛 제작</t>
  </si>
  <si>
    <t>사무용품 구입</t>
  </si>
  <si>
    <t>2018년 7월 아동급식 도시락배달 배송비 지급</t>
  </si>
  <si>
    <t>청렴시민감사관 운영 회의 현수막 및 입간판 제작</t>
  </si>
  <si>
    <t>2018년 우리말 바로 알기 교육 현수막</t>
  </si>
  <si>
    <t>아산시 자전거 이용활성화시설 자전거 수리를 위한 자재 구입 (2018년 7월 5주차)</t>
  </si>
  <si>
    <t>9월 독서의 달 현수막 및 전단지 제작</t>
  </si>
  <si>
    <t>국토공원화 사업 가을꽃</t>
  </si>
  <si>
    <t>아산시</t>
    <phoneticPr fontId="3" type="noConversion"/>
  </si>
  <si>
    <t>행정봉투(창봉투) 구입</t>
  </si>
  <si>
    <t>아산시</t>
    <phoneticPr fontId="3" type="noConversion"/>
  </si>
  <si>
    <t>민원안내데스크 화상전화기 사용 요금_2018년 8월</t>
  </si>
  <si>
    <t>청사 건물 방역소독(2018년 3회차)</t>
  </si>
  <si>
    <t>한 책 함께 읽기 홍보물 제작 (9월)</t>
  </si>
  <si>
    <t>행정사무감사 부속서류 제본</t>
  </si>
  <si>
    <t>아산시</t>
    <phoneticPr fontId="3" type="noConversion"/>
  </si>
  <si>
    <t>파일 홀더 제작</t>
  </si>
  <si>
    <t>중앙도서관 기획전시 이미지출력</t>
  </si>
  <si>
    <t>화장실용 화장지 구입</t>
  </si>
  <si>
    <t>공공디자인 자문회의 다과</t>
  </si>
  <si>
    <t>건축과</t>
  </si>
  <si>
    <t>청사 건물 방역소독(2018년 4회차)</t>
  </si>
  <si>
    <t>주민등록증임시발급스티커</t>
  </si>
  <si>
    <t>탕정온샘도서관 지하실 저수조(생활용수용) 청소</t>
  </si>
  <si>
    <t>아산시</t>
    <phoneticPr fontId="3" type="noConversion"/>
  </si>
  <si>
    <t>2018년 기술보급 시범사업 추진 결과 홍보용 교재 제작</t>
  </si>
  <si>
    <t>인증</t>
    <phoneticPr fontId="3" type="noConversion"/>
  </si>
  <si>
    <t>사무용품 구입(조달)</t>
  </si>
  <si>
    <t>2019년도 제1기 정규강좌 홍보물 제작</t>
  </si>
  <si>
    <t>직원 사기진작 커피 및 음료</t>
  </si>
  <si>
    <t>청년 취창업역량 프로그램 웹자보 제작</t>
  </si>
  <si>
    <t>2018년 농어업발전기금 운용 심의회 개최에 따른 현수막</t>
  </si>
  <si>
    <t>온양6동 행정복지센터 실내외 방역 및 살균 소독 실시 용역</t>
  </si>
  <si>
    <t>맞춤형복지팀 음봉면 찾아가는보건복지서비스사업 홍보물품 구입 (보조배터리)</t>
  </si>
  <si>
    <t>중앙도서관 급수용 저수조 청소(무단수)</t>
  </si>
  <si>
    <t>민원 서식 인쇄(혼인신고서외 5종)</t>
  </si>
  <si>
    <t>민원서식 외 소모품비 구입</t>
  </si>
  <si>
    <t>사무용품(토너)구입</t>
  </si>
  <si>
    <t>인증</t>
    <phoneticPr fontId="3" type="noConversion"/>
  </si>
  <si>
    <t>2018 특화기술분야 시범사업 평가회 개최 배너 제작</t>
  </si>
  <si>
    <t>아산시 특별사법경찰 직무역량교육 현수막 제작</t>
  </si>
  <si>
    <t>인증</t>
    <phoneticPr fontId="3" type="noConversion"/>
  </si>
  <si>
    <t>권역별 순회 주민안전교육 현수막 제작</t>
  </si>
  <si>
    <t>장애인식개선 교육 현수막 제작</t>
  </si>
  <si>
    <t>2018 아산시 공동체경제 혁신전문가 과정 운영 교재 제작 (12월 01일, 대전)</t>
  </si>
  <si>
    <t>2018 아산시 공동체경제 혁신전문가 과정 운영 현수막 제작 (12월 01일, 대전)</t>
  </si>
  <si>
    <t>2018 아산시 공동체경제 혁신전문가 과정 운영 현수막 제작(11월 27일, 안성)</t>
  </si>
  <si>
    <t>2018 아산시 혁신전문가 과정 운영  생수구입</t>
  </si>
  <si>
    <t>아산농촌체험휴양마을협의회 우수사례마을 견학 현수막 제작</t>
  </si>
  <si>
    <t>쓰레기 배출안내 현수막 제작</t>
  </si>
  <si>
    <t>2018년도 제3차 여성회관 취업연계 활성화 프로그램 홍보물 제작</t>
  </si>
  <si>
    <t>아산시 자전거 이용활성화시설 자전거 수리를 위한 자재 구입 (2018년 9월 5주차)</t>
  </si>
  <si>
    <t>2018년 배방 도시재생 주민공모사업 보조금 교부(친환경으로 결성되는 마을공동체)</t>
  </si>
  <si>
    <t>인증</t>
    <phoneticPr fontId="3" type="noConversion"/>
  </si>
  <si>
    <t>송악면 자원봉사 거점센터 11월 프로그램 운영 물품 구입(김장 재료)</t>
  </si>
  <si>
    <t>아산시</t>
    <phoneticPr fontId="3" type="noConversion"/>
  </si>
  <si>
    <t>2018 온천천 사랑의 김장나누기 행사지원</t>
  </si>
  <si>
    <t>행정봉투 제작</t>
  </si>
  <si>
    <t>아산시</t>
    <phoneticPr fontId="3" type="noConversion"/>
  </si>
  <si>
    <t>민원안내데스크 화상전화기 사용 요금_2018년 10월</t>
  </si>
  <si>
    <t>복합기 드럼 등 (중증장애인기업)</t>
  </si>
  <si>
    <t>전산실, 전산교육장, 사무실 바닥청소</t>
  </si>
  <si>
    <t>제13회 자원봉사자의 날 기념식 운영 물품(화병)</t>
  </si>
  <si>
    <t>제6회 대한민국 평생학습박람회 행사용 배너 제작</t>
  </si>
  <si>
    <t>의회현장방문에 따른 뷰티체험센터 현황판 제작비</t>
  </si>
  <si>
    <t>2018년 4/4분기 시간제보육센터 운영 보조금</t>
  </si>
  <si>
    <t>열린행정정보센터 청렴도서 배너 제작</t>
  </si>
  <si>
    <t>아산농촌체험협의회 역량강화 교육 현수막제작</t>
  </si>
  <si>
    <t>사무실 물품 구입(계단 및 유리문 스티커)</t>
  </si>
  <si>
    <t>아산시</t>
    <phoneticPr fontId="3" type="noConversion"/>
  </si>
  <si>
    <t>주요관광지 교통안전 슬로건 현수막 구입</t>
  </si>
  <si>
    <t>2018년 아산푸드플랜 수립 토론회 참여자 급식비</t>
  </si>
  <si>
    <t>2018 자전거대행진 관련 현수막 구입</t>
  </si>
  <si>
    <t>아산시 특별사법경찰 직무역량교육 책자</t>
  </si>
  <si>
    <t>장애인 고용창출 및 일자리지원 업무협약식 현수막</t>
  </si>
  <si>
    <t>제12회 국화전시회 소모물품 구입</t>
  </si>
  <si>
    <t>의료기관 임산부 배려(우선) 창구 배너 제작</t>
  </si>
  <si>
    <t>임산부배려창구 배너 제작</t>
  </si>
  <si>
    <t>사무용품(재생토너 5종) 구입</t>
  </si>
  <si>
    <t>2018 온천천 한마음 정기연주회 2차 운영지원(현수막)</t>
  </si>
  <si>
    <t>아산일자리(취업정보지) 제작 및 인쇄(10월호)</t>
  </si>
  <si>
    <t>2018년 가을철 농촌현장근무제 근무자 생수 및 음료 구입</t>
  </si>
  <si>
    <t>행정용 대봉투 구입</t>
  </si>
  <si>
    <t>민방위 경보시설 부착용 패널제작(비상연락망 및 경보시설 조작방법)</t>
  </si>
  <si>
    <t>조사공무원 역량강화 간담회 현수막 제작</t>
  </si>
  <si>
    <t>탕정온샘도서관재능나눔 문화 공연 현수막 제작</t>
  </si>
  <si>
    <t>제2기 청년위원회 정기총회(2차) 및 청년정책 토론회 개최에 따른 회의실 임차</t>
  </si>
  <si>
    <t>청소년지도협의회 캠페인 용품 구입</t>
  </si>
  <si>
    <t>화장실용 물품 구입</t>
  </si>
  <si>
    <t>사무실 물품 구입(문서보관상자 외 1건)</t>
  </si>
  <si>
    <t>금연캠페인 및 금연홍보관 운영물품(손피켓, 현수막) 구입</t>
  </si>
  <si>
    <t>2018년도 성폭력 피해자 의료비 보조금 지급</t>
  </si>
  <si>
    <t>2018 직원 한마음 체육대회 현수막 제작</t>
  </si>
  <si>
    <t>행정 봉투 제작</t>
  </si>
  <si>
    <t>프린터 토너 등 (중증장애인기업)</t>
  </si>
  <si>
    <t>2018년 아산맑은쌀 전용품종개발 평가회 및 식미검정용 물품 구입</t>
  </si>
  <si>
    <t>인증</t>
    <phoneticPr fontId="3" type="noConversion"/>
  </si>
  <si>
    <t>2018.우리동네행복지킴이역량강화 교육 및 간담회 현수막 제작</t>
  </si>
  <si>
    <t>탕정온샘도서관 종량제봉투 구입</t>
  </si>
  <si>
    <t>공중화장실 음성통화 비상벨 구입 설치</t>
  </si>
  <si>
    <t>10월의 하늘 현수막 및 배너 제작</t>
  </si>
  <si>
    <t>2018년 행복키움 통합사례관리 우수사례집 제작</t>
  </si>
  <si>
    <t>제4기 배방도시재생대학 7회차 행사실비보상금</t>
  </si>
  <si>
    <t>사무실 바닥청소 용역</t>
  </si>
  <si>
    <t>시장 업무추진비(시책추진)</t>
  </si>
  <si>
    <t>꽃길조성용 장갑구입</t>
  </si>
  <si>
    <t>사무실 운영 사무용품 구입비(녹색제품)</t>
  </si>
  <si>
    <t>인증</t>
    <phoneticPr fontId="3" type="noConversion"/>
  </si>
  <si>
    <t>2018년 10월 아동급식 도시락배달 배송비 보조금 지급</t>
  </si>
  <si>
    <t>읍면동 비상벨 설치 용역</t>
  </si>
  <si>
    <t>아산시</t>
    <phoneticPr fontId="3" type="noConversion"/>
  </si>
  <si>
    <t>명예사회복지공무원 위촉식 및 역량강화 교육행사 물품 구입</t>
  </si>
  <si>
    <t>납세고지서겸영수증 고지서 제작</t>
  </si>
  <si>
    <t>2018년산 공공비축미곡 매입요령 책자 제본 제작</t>
  </si>
  <si>
    <t>희망 2019 나눔캠페인 홍보 배너 제작</t>
  </si>
  <si>
    <t>지방하천 배수문 자동화 시스템 구축(관급자재)</t>
  </si>
  <si>
    <t>아산시-아공노 단체교섭 현수막</t>
  </si>
  <si>
    <t>사무용 소모품 구입</t>
  </si>
  <si>
    <t>행복키움추진단 홍보물품 제작(돋보기명함, 망사수세미)</t>
  </si>
  <si>
    <t>안전신문고 한글, 영문 리플릿 제작</t>
  </si>
  <si>
    <t>아산시 안전관리자문단 정기회의 개최에 따른 현수막, 입간판 제작</t>
  </si>
  <si>
    <t>온양1동 마을문고 안내판 제작</t>
  </si>
  <si>
    <t>청년취업역량강화 프로그램 웹자보 제작</t>
  </si>
  <si>
    <t>2018년 아산시 주민참여 마을만들기 위원회 정기회의 현수막 제작</t>
  </si>
  <si>
    <t>외암민속마을 쇼핑백 제작</t>
  </si>
  <si>
    <t>외암민속마을관리소</t>
  </si>
  <si>
    <t>아산시정신건강복지센터 사업안내 책자 제작</t>
  </si>
  <si>
    <t>인증</t>
    <phoneticPr fontId="3" type="noConversion"/>
  </si>
  <si>
    <t>공중화장실 유지관리 물품(화장지) 구매</t>
  </si>
  <si>
    <t>아산시</t>
    <phoneticPr fontId="3" type="noConversion"/>
  </si>
  <si>
    <t>인증</t>
    <phoneticPr fontId="3" type="noConversion"/>
  </si>
  <si>
    <t>중앙도서관 작가와의 만남 홍보 현수막 및 배너 제작</t>
  </si>
  <si>
    <t>제2대 아산시 어린이 청소년 의회 선진지견학 행사운영비(운영비, 홍보비, 진행비)</t>
  </si>
  <si>
    <t>아산시</t>
    <phoneticPr fontId="3" type="noConversion"/>
  </si>
  <si>
    <t>아산시 자전기 이용활성화시설 위탁운영비(2018.10.)</t>
  </si>
  <si>
    <t>인증</t>
    <phoneticPr fontId="3" type="noConversion"/>
  </si>
  <si>
    <t>제4기 배방도시재생대학 과정별 시범사업 재료비</t>
  </si>
  <si>
    <t>사무실 운영물품 구입(대봉투 외2종)</t>
  </si>
  <si>
    <t>아산시</t>
    <phoneticPr fontId="3" type="noConversion"/>
  </si>
  <si>
    <t>행복키움추진단 홍보물품 제작(손톱깎기)</t>
  </si>
  <si>
    <t>사무실 바닥 청소용역</t>
  </si>
  <si>
    <t>아산시</t>
    <phoneticPr fontId="3" type="noConversion"/>
  </si>
  <si>
    <t>2018 하반기 '건강아산'책자 제작</t>
  </si>
  <si>
    <t>행복키움지원사업 평가서 제본 제작</t>
  </si>
  <si>
    <t>중앙도서관 하반기 정기문화강좌(2차) 홍보물 제작</t>
  </si>
  <si>
    <t>행복키움추진단 행복한 가을여행 현수막 제작</t>
  </si>
  <si>
    <t>사무용품 등(행정봉투 외 4종) 구입</t>
  </si>
  <si>
    <t>업무용 명함 제작(청년경제팀)</t>
  </si>
  <si>
    <t>아동친화도시 추진위원회 위촉식 및 아동친화도조사 결과보고회 현수막 제작</t>
  </si>
  <si>
    <t>탕정온샘도서관 계단 난간 부착용 스티커 구입</t>
  </si>
  <si>
    <t>제12회 국화전시회 운영재료 구입</t>
  </si>
  <si>
    <t>화상병 예찰강화 및 농기구 소독철저 현수막 제작</t>
  </si>
  <si>
    <t>2018년 온양3동 행복키움추진단 성과보고회 추진을 위한 캘린더, 초대장 제작</t>
  </si>
  <si>
    <t>아산시 자전거 이용활성화시설 자전거 수리를 위한 자재 구입 (2018년 10월 3주차)</t>
  </si>
  <si>
    <t>청년 취창업 역량프로그램 웹자보 제작</t>
  </si>
  <si>
    <t>사무실 시스템 냉난방기 청소용역</t>
  </si>
  <si>
    <t>지방세 민원 서식 제작</t>
  </si>
  <si>
    <t>노동상담소 운영위원회용 현수막 제작비용 지급</t>
  </si>
  <si>
    <t>음봉면행복키움 평가자료 제본</t>
  </si>
  <si>
    <t>아산어울림경제센터 입주청소 용역</t>
  </si>
  <si>
    <t>인증</t>
    <phoneticPr fontId="3" type="noConversion"/>
  </si>
  <si>
    <t>농업기술센터 한마음등반대회 현수막</t>
  </si>
  <si>
    <t>탕정면 행정복합청사 3층 대강당 바닥(카페트)청소</t>
  </si>
  <si>
    <t>차재료 등 구입</t>
  </si>
  <si>
    <t>1+3 사랑나눔 자원봉사「제2회 자원봉사! 어디까지 해봤니?」시설물 임차</t>
  </si>
  <si>
    <t>2018.음봉지역 프리마켓 현수막 제작</t>
  </si>
  <si>
    <t>배방환승정류장 청소 시행</t>
  </si>
  <si>
    <t>아산시</t>
    <phoneticPr fontId="3" type="noConversion"/>
  </si>
  <si>
    <t>사무운영물품(보존용 표지) 구입</t>
  </si>
  <si>
    <t>아산시 신(新)중년 라이프 캠퍼스 수강생 모집 홍보물 제작</t>
  </si>
  <si>
    <t>3차 지역사회적응훈련 현수막 제작</t>
  </si>
  <si>
    <t>2018년 도시숲 사랑 캠페인 현수막 제작</t>
  </si>
  <si>
    <t>생활임금 실무자 교육용 제작물품 지급결의</t>
  </si>
  <si>
    <t>표창패 제작</t>
  </si>
  <si>
    <t>2018 좋은 시민 되기 활동가 워크숍「내면의 힘」현수막 및 배너</t>
  </si>
  <si>
    <t>다문화서비스 지원 사업 운영 사진 전시 배너 제작</t>
  </si>
  <si>
    <t>2018년 시·군 특성화 평생교육 지원사업 지방보조금(2차)</t>
  </si>
  <si>
    <t>아산일자리(취업정보지) 제작 및 인쇄(11월호)</t>
  </si>
  <si>
    <t>일자리창출 간담회 현수막 제작비 지급</t>
  </si>
  <si>
    <t>2018 하반기 대학생 행정참여제 멘토와의 간담회 현수막 제작</t>
  </si>
  <si>
    <t>사무실 바닥 물청소 및 왁스코팅 작업 용역비 지급</t>
  </si>
  <si>
    <t>아산시 공동체지원센터 직원 업무용 명함 제작</t>
  </si>
  <si>
    <t>2019년 일반농산어촌개발사업 선정 마을 홍보 현수막 제작</t>
  </si>
  <si>
    <t>사무실및 감사상황실 복사지 구입</t>
  </si>
  <si>
    <t>펜접시용 메모지 제작(의원사무실)</t>
  </si>
  <si>
    <t>청사 관리용 소모품 구입</t>
  </si>
  <si>
    <t>2018년 제2차 북한이탈주민 인식개선 홍보물품 제작</t>
  </si>
  <si>
    <t>재난재해 통합자원봉사지원단 도상훈련 및 간담회 현수막</t>
  </si>
  <si>
    <t>아산시</t>
    <phoneticPr fontId="3" type="noConversion"/>
  </si>
  <si>
    <t>제4회 숲체험의 날 행사(시설물 설치)</t>
  </si>
  <si>
    <t>인증</t>
    <phoneticPr fontId="3" type="noConversion"/>
  </si>
  <si>
    <t>2018년 제8차 아산시 경관위원회(43차 소위원회 포함)</t>
  </si>
  <si>
    <t>2018년 자매결연 동(여수시 중앙동) 교류협력 행사 현수막 제작</t>
  </si>
  <si>
    <t>2018년 아산시 명사특강 교육 현수막, 참석표 제작</t>
  </si>
  <si>
    <t>탕정온샘도서관 재능기부 문학정보소식지 7호 제작</t>
  </si>
  <si>
    <t>책읽어주세요 배너 제작</t>
  </si>
  <si>
    <t>행정복합시설 지하저수조 청소 대행료 지급</t>
  </si>
  <si>
    <t>공중화장실 관리에 따른 화장지 등 구입</t>
  </si>
  <si>
    <t>청사 관리 용품 점보롤 등 구입</t>
  </si>
  <si>
    <t>제3기 여성리더아카데미 홍보물 제작</t>
  </si>
  <si>
    <t>인증</t>
    <phoneticPr fontId="3" type="noConversion"/>
  </si>
  <si>
    <t>복사기 토너 구입</t>
  </si>
  <si>
    <t>금연 리플릿 제작 구입</t>
  </si>
  <si>
    <t>부서운영물품(쌍화음료) 구입</t>
  </si>
  <si>
    <t>온양2동 행복키움추진단 평가자료 제본</t>
  </si>
  <si>
    <t>사무실 복사기, 컬러프린터 토너 구입</t>
  </si>
  <si>
    <t>민원안내데스크 화상전화기 사용 요금_2018년 11월</t>
  </si>
  <si>
    <t>치매안심센터 쉼터용 홍보 전단지(포스터) 제작</t>
  </si>
  <si>
    <t>제4기 배방도시재생대학 종강(최종 보고서)</t>
  </si>
  <si>
    <t>아산시 자전거 이용활성화시설 자전거 수리를 위한 자재 구입 (2018년 10월 5주차)</t>
  </si>
  <si>
    <t>치매안심센터 개소식 내빈 초청장 추가 구입</t>
  </si>
  <si>
    <t>작은도서관 운영자 교육 현수막 제작</t>
  </si>
  <si>
    <t>아산시 청년일자리 지원정책 책 제본</t>
  </si>
  <si>
    <t>치매치료지원 홍보용 포스터 제작</t>
  </si>
  <si>
    <t>2019년 1단계 공공근로사업 참여자 모집 홍보 현수막 제작</t>
  </si>
  <si>
    <t>행정봉투 구입</t>
  </si>
  <si>
    <t>2018. 10월분 기초수급자 정부양곡 택배비용 지급</t>
  </si>
  <si>
    <t>발송용 행정봉투 제작</t>
  </si>
  <si>
    <t>현수막 제작(농촌일손돕기)</t>
  </si>
  <si>
    <t>11월 월례모임 현수막</t>
  </si>
  <si>
    <t>취창업프로그램 웹자보 제작(1인 크리에이터)</t>
  </si>
  <si>
    <t>2018. 10월분 차상위 정부양곡 택배비용 지급</t>
  </si>
  <si>
    <t>창문 및 사무실 바닥 청소</t>
  </si>
  <si>
    <t>버선코와 함께하는 해설이 있는 우리 춤 현수막 및 배너 제작</t>
  </si>
  <si>
    <t>아산시</t>
    <phoneticPr fontId="3" type="noConversion"/>
  </si>
  <si>
    <t>인증</t>
    <phoneticPr fontId="3" type="noConversion"/>
  </si>
  <si>
    <t>인증</t>
    <phoneticPr fontId="3" type="noConversion"/>
  </si>
  <si>
    <t>고불맹사성기념관 교육보조재 제작</t>
  </si>
  <si>
    <t>치매안심센터 개소식 초청장 구입</t>
  </si>
  <si>
    <t>아산시공동체지원센터 소식지 제작 및 인쇄</t>
  </si>
  <si>
    <t>치매안심센터 홍보용 현수막 제작</t>
  </si>
  <si>
    <t>제271차 안전점검의 날 행사에 따른 홍보물 제작</t>
  </si>
  <si>
    <t>감염병 예방 홍보용 종이가방</t>
  </si>
  <si>
    <t>하천구역 내 행위금지 비닐안내판 제작</t>
  </si>
  <si>
    <t>각종회의 및 간담회를 위한 음료 구입</t>
  </si>
  <si>
    <t>아산시 전략산업 연계 R&amp;D집적지구 조성 및 발전방안 정책세미나 책자 등 제작</t>
  </si>
  <si>
    <t>은행나무길 관리용 종량제 쓰레기봉투 등 구입</t>
  </si>
  <si>
    <t>2018 아산청백서당 고전강좌 수료식 표창패 및 표창장 제작</t>
  </si>
  <si>
    <t>민원신청용지 구입</t>
  </si>
  <si>
    <t>지역주민들의 안전을 위하여 범죄예방 홍보물품 구입</t>
  </si>
  <si>
    <t>2018년 아산시 좋은 부모 교실 운영</t>
  </si>
  <si>
    <t>아산시</t>
    <phoneticPr fontId="3" type="noConversion"/>
  </si>
  <si>
    <t>행정용 봉투 제작</t>
  </si>
  <si>
    <t>치매안심센터 홍보 달력 제작</t>
  </si>
  <si>
    <t>청사 유지관리를 위한 사무실 바닥 청소</t>
  </si>
  <si>
    <t>아산시의회 제208회 제2차 정례회 안내 현수막 제작</t>
  </si>
  <si>
    <t>사무실 청소(유리창) 용역</t>
  </si>
  <si>
    <t>농정과 직원 만찬비</t>
  </si>
  <si>
    <t>면 청사 살충 소독 작업</t>
  </si>
  <si>
    <t>2018년 농업기술센터 청사 자위소방대 소방합동훈련 현수막</t>
  </si>
  <si>
    <t>방문객센터 공중화장실 화장지 구입</t>
  </si>
  <si>
    <t>장애인식개선 교육 현수막(4개)</t>
  </si>
  <si>
    <t>치매안심센터 개소식 현수막 구입(3개부스)</t>
  </si>
  <si>
    <t>㈜레드스톤시스템</t>
  </si>
  <si>
    <t>2018년 11월 기초수급자 정부양곡 택배비용 지급</t>
  </si>
  <si>
    <t>건축위원회심의 다과</t>
  </si>
  <si>
    <t>2018년 하반기 대학생 행정참여제 수료식 현수막 및 입간판</t>
  </si>
  <si>
    <t>2018년 하반기 이통장 역량강화 워크숍 현수막 및 입간판</t>
  </si>
  <si>
    <t>2018년 하반기 이통장 역량강화 워크숍 교육책자 제작</t>
  </si>
  <si>
    <t>적극행정 사례교육 현수막 및 입간판 제작</t>
  </si>
  <si>
    <t>2018년 11월 결식아동(도시락배달) 급식비 지급</t>
  </si>
  <si>
    <t>2018. 9월분 차상위 정부양곡 택배비용 지급</t>
  </si>
  <si>
    <t>2018. 9월분 기초수급자 정부양곡 택배비용 지급</t>
  </si>
  <si>
    <t>금연사업관련 서식 제작</t>
  </si>
  <si>
    <t>승강기 운행정지 스티커 제작</t>
  </si>
  <si>
    <t>행정용 소봉투 제작</t>
  </si>
  <si>
    <t>2018년 로컬푸드 직매장 참여 희망농가 교육 급식비</t>
  </si>
  <si>
    <t>2018 아산시 공동체경제 혁신전문가 과정 운영 강당 사용료 비용 지급(11월 27일(화), 안성의료생협)</t>
  </si>
  <si>
    <t>2018 아산시 공동체경제 혁신전문가 과정 운영 교재 제작(11월 27일, 안성)</t>
  </si>
  <si>
    <t>인증</t>
    <phoneticPr fontId="3" type="noConversion"/>
  </si>
  <si>
    <t>아산시</t>
    <phoneticPr fontId="3" type="noConversion"/>
  </si>
  <si>
    <t>하반기 '어린이 독서대학' 스탬프 북 제작</t>
  </si>
  <si>
    <t>농촌일손돕기 봉사활동 도시락구입</t>
  </si>
  <si>
    <t>직업소개사업 계도 현수막 제작</t>
  </si>
  <si>
    <t>산불예방홍보 현수막 및 배너 제작</t>
  </si>
  <si>
    <t>기관운영업무추진비(12월)</t>
  </si>
  <si>
    <t>자살예방실무협의체 현수막</t>
  </si>
  <si>
    <t>면 청사 청소 및 바닥왁스 작업</t>
  </si>
  <si>
    <t>2018년 11월 차상위 정부양곡 택배비용 지급</t>
  </si>
  <si>
    <t>배방보건지소 민원서류 양식  제작</t>
  </si>
  <si>
    <t>아산어울림경제센터 건물 내외부 사인물 제작 및 설치</t>
  </si>
  <si>
    <t>아산일자리(취업정보지) 제작 및 인쇄(12월호)</t>
  </si>
  <si>
    <t>사무용품(복사용지외 8종)구입</t>
  </si>
  <si>
    <t>인증</t>
    <phoneticPr fontId="3" type="noConversion"/>
  </si>
  <si>
    <t>아산시 자전기 이용활성화시설 위탁운영비(2018.09.)</t>
  </si>
  <si>
    <t>CBS필하모닉오케스트라 연주회 현수막 및 배너</t>
  </si>
  <si>
    <t>제19회 짚풀문화제 교통안내 현수막 제작</t>
  </si>
  <si>
    <t>친절아산만들기 캠페인 어깨띠 제작</t>
  </si>
  <si>
    <t>2018년 청소년 지도 캠페인 홍보 물품 구입</t>
  </si>
  <si>
    <t>본회의 경관 대면심의 다과(41차 소위원회)</t>
  </si>
  <si>
    <t>민원인 응대 음료수(사회적기업 드림마트)</t>
  </si>
  <si>
    <t>아산시 자전거 이용활성화시설 자전거 수리를 위한 자재 구입 (2018년 11월 3주차)</t>
  </si>
  <si>
    <t>아산시 자전거 이용활성화시설 자전거 수리를 위한 자재 구입 (2018년 12월 3주차)</t>
  </si>
  <si>
    <t>온양원도심 도시재생활성화계획수립 용역착수보고 현수막</t>
  </si>
  <si>
    <t>아산시</t>
    <phoneticPr fontId="3" type="noConversion"/>
  </si>
  <si>
    <t>2018 아산시 공동체경제 혁신전문가 과정 운영 교재 제작(12월 21일, 서울,성미산)</t>
  </si>
  <si>
    <t>농업기술센터 청사 소독료(5회차)</t>
  </si>
  <si>
    <t>2018아산시 공동체경제 혁신전문가 과정 운영 교재 제작(12월 24일, 의정부,몽실학교)</t>
  </si>
  <si>
    <t>2019년 지산맞사업 제안서 제본</t>
  </si>
  <si>
    <t>탕정면 종량제 봉투 구입</t>
  </si>
  <si>
    <t>2018년도 하반기 강사간담회 홍보물 제작</t>
  </si>
  <si>
    <t>한랭질환 예방 홍보 현수막 제작</t>
  </si>
  <si>
    <t>이웃돕기 성금모금 캠페인을 위한 다과구입</t>
  </si>
  <si>
    <t>업무용 문서보관상자 구입</t>
  </si>
  <si>
    <t>아산시 자전거교통안전체험교육장 보호대 구입</t>
  </si>
  <si>
    <t>건강증진과 운영 소모품 구입</t>
  </si>
  <si>
    <t>희망2019 나눔캠페인 성금전달 판넬 제작</t>
  </si>
  <si>
    <t>청사 환경정비용 종량제 봉투 구입</t>
  </si>
  <si>
    <t>공중화장실 휴지</t>
  </si>
  <si>
    <t>영인면</t>
  </si>
  <si>
    <t>제208회 제2차 정례회 참석자 급식비(2018.12.3.~12.11.)</t>
  </si>
  <si>
    <t>2019년 마을만들기 인큐베이팅 사전설명회 용역</t>
  </si>
  <si>
    <t>아산시 자전기 이용활성화시설 위탁운영비(2018.11.)</t>
  </si>
  <si>
    <t>장애인식개선 교육 현수막(신창면)</t>
  </si>
  <si>
    <t>배방환승정류장 대합실 및 화장실 운영관리 용역</t>
  </si>
  <si>
    <t>사무실 바닥 청소 용역</t>
  </si>
  <si>
    <t>2018년 로컬푸드 직매장 활성화 지원사업</t>
  </si>
  <si>
    <t>2018년 아산시 및 천안시 공동체경제 혁신전문가 과정  현수막 제작 (완주,전주,삼례)</t>
  </si>
  <si>
    <t>2018년 아산시 및 천안시 공동체경제 혁신전문가 과정 현수막 제작 (영광군)</t>
  </si>
  <si>
    <t>2018년 아산시 및 천안시 공동체경제 혁신전문가 과정(완주,전주)  교재 제작</t>
  </si>
  <si>
    <t>2018년 12월 학기중 및 방학중 결식아동 급식비 지급</t>
  </si>
  <si>
    <t>2018년 12월 도시락배달  배송비 지급</t>
  </si>
  <si>
    <t>2018년 행복키움추진단 성과보고회 현수막제작</t>
  </si>
  <si>
    <t>사무실 이전에 따른 바닥청소 용역</t>
  </si>
  <si>
    <t>복사용지 및 티슈 구입</t>
  </si>
  <si>
    <t>자원순환과</t>
  </si>
  <si>
    <t>시민문화복지센터 화장실용 화장지 구입</t>
  </si>
  <si>
    <t>더큰시정위원회 회의자료 책자제작</t>
  </si>
  <si>
    <t>2018. 12월 차상위 정부양곡 택배비 지급</t>
  </si>
  <si>
    <t>여성회관/평생학습관 통합에 따른 홍보물 제작</t>
  </si>
  <si>
    <t>배방읍 분동관련 신도시 설명회 현수막 제작</t>
  </si>
  <si>
    <t>2018. 12월 기초수급자 정부양곡 택배비 지급</t>
  </si>
  <si>
    <t>2018 아산시 공동체경제 혁신전문가 과정 운영 현수막 제작(12월 21일, 서울,성미산)</t>
  </si>
  <si>
    <t>2018 아산시 공동체경제 혁신전문가 과정 운영 현수막 제작 (12월 24일, 의정부, 몽실학교)</t>
  </si>
  <si>
    <t>북한이탈주민 지원서비스 종합안내서 제작</t>
  </si>
  <si>
    <t>아산시</t>
    <phoneticPr fontId="3" type="noConversion"/>
  </si>
  <si>
    <t>2018년 아산시 공동체경제 혁신전문가 현수막 제작(원주)</t>
  </si>
  <si>
    <t>시민정보화교육 홍보물 제작(현수막 외 2종)</t>
  </si>
  <si>
    <t>한랭질환 현수막 제작</t>
  </si>
  <si>
    <t>정신건강증진사업 우울증 설문검사지 외 1종 제작</t>
  </si>
  <si>
    <t>평생학습프로그램 운영 재료 구입</t>
  </si>
  <si>
    <t>탕정온샘도서관 재능기부 문학정보소식지 9호 제작</t>
  </si>
  <si>
    <t>아산시 자전기 이용활성화시설 위탁운영관련 생활임금 보전금(2018.1.~2018.11.)</t>
  </si>
  <si>
    <t>공무직 단체교섭 협약</t>
  </si>
  <si>
    <t>2018 하반기 노사상생 워크숍 책자 제작</t>
  </si>
  <si>
    <t>국장실 및 사무실 바닥 청소</t>
  </si>
  <si>
    <t>교통행정과 사무실 바닥 및 에어컨청소</t>
  </si>
  <si>
    <t>이순신종합운동장 관리 물품 구입</t>
  </si>
  <si>
    <t>체육육성과</t>
  </si>
  <si>
    <t>청년 취창업역량 프로그램 현수막 제작</t>
  </si>
  <si>
    <t>2018년 아산시 공동체경제 혁신전문가 과정 교육 교재 제작(원주)</t>
  </si>
  <si>
    <t>2018 농업회계 실무교육 현수막 제작</t>
  </si>
  <si>
    <t>2018년 신규임용 공무원 교육 현수막</t>
  </si>
  <si>
    <t>착한가격업소 표지판 제작 구입</t>
  </si>
  <si>
    <t>지방세 제증명 발급신청서 서식 제작</t>
  </si>
  <si>
    <t>다목적체육관 방역(소독) 용역</t>
  </si>
  <si>
    <t>중앙도서관 송년 특별프로그램 홍보 현수막 제작</t>
  </si>
  <si>
    <t>2018년도 국제안전도시 아산만들기 추진상황 보고회 현수막 등 제작</t>
  </si>
  <si>
    <t>청소년 아르바이트 길잡이 책자 제작</t>
  </si>
  <si>
    <t>2018년 청렴.친절 실천 워크숍 현수막 제작(정원가산업무추진비)</t>
  </si>
  <si>
    <t>착한가격업소 가격표 제작 구입</t>
  </si>
  <si>
    <t>여성회관 강의실 청소비</t>
  </si>
  <si>
    <t>온양2동 행복키움추진단 반찬봉사 물품구입(비닐봉투)</t>
  </si>
  <si>
    <t>의정활동 및 지역 홍보용 명함 제작(안정근 의원)</t>
  </si>
  <si>
    <t>인증</t>
    <phoneticPr fontId="3" type="noConversion"/>
  </si>
  <si>
    <t>2019년 겨울방학특강 홍보전단 및 배너 제작</t>
  </si>
  <si>
    <t>통계조사 지원물품 제작</t>
  </si>
  <si>
    <t>청렴 친절 스티커 제작</t>
  </si>
  <si>
    <t>제1회 마을만들기 아산대회 홍보물(자료집 등) 제작</t>
  </si>
  <si>
    <t>월례모임 현수막 제작(9월)</t>
  </si>
  <si>
    <t>2018년 신규임용공무원 교육 책자 제작</t>
  </si>
  <si>
    <t>2018년 정신보건사업 자문운영위원회 현수막 구입</t>
  </si>
  <si>
    <t>2018 하반기 대학생 행정참여제 연구결과집</t>
  </si>
  <si>
    <t>사무실 에어컨 세척 용역</t>
  </si>
  <si>
    <t>고지서 제작(안내문 발송용지외 2건)</t>
  </si>
  <si>
    <t>현수막제작(아공노조단체협약식)</t>
  </si>
  <si>
    <t>경관위원회 다과</t>
  </si>
  <si>
    <t>범죄예방 평가위원회 다과</t>
  </si>
  <si>
    <t>소풍도서관 휴관안내 현수막 제작</t>
  </si>
  <si>
    <t>유통지원과 사무용품 구입</t>
  </si>
  <si>
    <t>2018년 농촌체험휴양마을협의회 우수사례마을 견학 체험비 지급</t>
  </si>
  <si>
    <t>2018 농촌체험휴양마을협의회 우수사례마을 견학 참석자 급식비 지급</t>
  </si>
  <si>
    <t>아산시 교통안전관계자 워크숍 현수막 구입</t>
  </si>
  <si>
    <t>12월 월례모임 현수막</t>
  </si>
  <si>
    <t>업무용 문서 보존용표지 구입</t>
  </si>
  <si>
    <t>안전문화운동 추진 관련 안전보안관 어깨 띠 제작</t>
  </si>
  <si>
    <t>주민센터 운영용 복사용지 구입</t>
  </si>
  <si>
    <t>건강증진과 행정봉투 구입</t>
  </si>
  <si>
    <t>2018년 정신건강복지센터 회원 및 가족 송년회 행사 현수막</t>
  </si>
  <si>
    <t>2018년 아동급식 도시락 배송비 지급</t>
  </si>
  <si>
    <t>아산시</t>
    <phoneticPr fontId="3" type="noConversion"/>
  </si>
  <si>
    <t>아산시 마을만들기사업 홍보용 카렌다 제작</t>
  </si>
  <si>
    <t>청년정책 홍보물품 제작</t>
  </si>
  <si>
    <t>공원관리용 안내판 2종 구입</t>
  </si>
  <si>
    <t>온천천 따듯한 겨울나기(현수막)</t>
  </si>
  <si>
    <t>시책추진 업무추진비(12.26~12.27)</t>
  </si>
  <si>
    <t>농지이용 실태 조사에 따른 사무용품 구입</t>
  </si>
  <si>
    <t>공중화장실 점보롤케이스 구입</t>
  </si>
  <si>
    <t>행복키움추진사업 홍보용 달력 제작</t>
  </si>
  <si>
    <t>사무용품 구입(종이컵 외)</t>
  </si>
  <si>
    <t>관광홍보물 발송용 봉투 제작</t>
  </si>
  <si>
    <t>민원안내데스크 화상전화기 사용 요금_2018년 12월</t>
  </si>
  <si>
    <t>공공디자인 진흥위원회 다과</t>
  </si>
  <si>
    <t>건축사 간담회 다과</t>
  </si>
  <si>
    <t>산림과 사무실 청소 용역</t>
  </si>
  <si>
    <t>탕정온샘도서관 재능기부 문학정보소식지 8호 제작</t>
  </si>
  <si>
    <t>사무실 라디에이터 청소용역</t>
  </si>
  <si>
    <t>금연구역 안내 스티커 제작 구입</t>
  </si>
  <si>
    <t>탕정온샘도서관 독서보조기기 설치 알림 배너</t>
  </si>
  <si>
    <t>2018년 다독도서 홍보용 스티커</t>
  </si>
  <si>
    <t>아산시 사회적경제기업 안내책잭 제작</t>
  </si>
  <si>
    <t>정신건강복지센터 이용규칙 아크릴판 제작</t>
  </si>
  <si>
    <t>동절기 농촌관광시설 안전예방 부자재 구입</t>
  </si>
  <si>
    <t>사무실 캐비닛 아크릴 포켓</t>
  </si>
  <si>
    <t>보안점검표 등 서식 인쇄</t>
  </si>
  <si>
    <t>부속실및 사무실 소모품 구입</t>
  </si>
  <si>
    <t>사무실 종량제봉투</t>
  </si>
  <si>
    <t>사무실 물티슈 구입</t>
  </si>
  <si>
    <t>2018년도 하반기 체육시설 저수조(물탱크) 청소용역</t>
  </si>
  <si>
    <t>제2기 청년위원회 임시총회(2차) 및 청년위원 역량강화 특강 추진에 따른 회의실 임차</t>
  </si>
  <si>
    <t>착한가격업소 지원물품 구입</t>
  </si>
  <si>
    <t>물가관리 홍보물 구입</t>
  </si>
  <si>
    <t>온풍기 청소(필터교체)</t>
  </si>
  <si>
    <t>각종 보고회 회의용품 제작</t>
  </si>
  <si>
    <t>도로유지보수용 물품(도로반사경) 조달구입</t>
  </si>
  <si>
    <t>도로반사경 구입</t>
  </si>
  <si>
    <t>아산시</t>
    <phoneticPr fontId="3" type="noConversion"/>
  </si>
  <si>
    <t>2018년 밭농업직불제 프린트 A4용지</t>
  </si>
  <si>
    <t>재활용선별장 마스크(미세먼지)구입</t>
  </si>
  <si>
    <t>프린터 및 복사용지 구입</t>
  </si>
  <si>
    <t>고용복지플러스센터 컴퓨터 구입</t>
  </si>
  <si>
    <t>탕정면사무소 화장실 비치용 점보롤휴지(11.16.)</t>
  </si>
  <si>
    <t>화장지구입</t>
  </si>
  <si>
    <t>탕정온샘도서관 화장실용 화장지 구입(조달)</t>
  </si>
  <si>
    <t>공중화장실 화장지 구입</t>
  </si>
  <si>
    <t>탕정면 화장실 소모성물품(핸드타올) (9. 21.)</t>
  </si>
  <si>
    <t>종이팩 교환용 화장지 구입</t>
  </si>
  <si>
    <t>공중화장실 화장지</t>
  </si>
  <si>
    <t>재해응급복구 재료(반코팅장갑) 구입</t>
  </si>
  <si>
    <t>유원지 환경정비용 장갑구입</t>
  </si>
  <si>
    <t>영인면사무소 석면 텍스 및 전등(LED) 교체공사(전기부문) 관급자재 구입(LED등)</t>
  </si>
  <si>
    <t>2018년 탕정면 사무용 프린트 복사용지</t>
  </si>
  <si>
    <t>농지이용실태조사 관련 복사용지 구입</t>
  </si>
  <si>
    <t>복사용지 및 행정봉투 구입</t>
  </si>
  <si>
    <t>차량팀 캐비닛 조달 구입</t>
  </si>
  <si>
    <t>사회복지과 작업용 의자 등 조달 구매</t>
  </si>
  <si>
    <t>사무용 의자 조달 구매</t>
  </si>
  <si>
    <t>여성가족과 작업용의자 조달 구매</t>
  </si>
  <si>
    <t>사무용 의자 구입</t>
  </si>
  <si>
    <t>사무실 의자 및 캐비닛 구입</t>
  </si>
  <si>
    <t>사무실 직원용 의자 구입</t>
  </si>
  <si>
    <t>사무용 의자 구입(정보통신과)</t>
  </si>
  <si>
    <t>시장부속실 민원인용 의자 구입</t>
  </si>
  <si>
    <t>중회의실 사무집기 구입(의자 및 탁자)</t>
  </si>
  <si>
    <t>부시장실 사무집기(회의용의자) 구매</t>
    <phoneticPr fontId="9" type="noConversion"/>
  </si>
  <si>
    <t>허가민원실 상담실 사무집기 구입</t>
  </si>
  <si>
    <t>공공시설과 방문객센터 책상 구입</t>
  </si>
  <si>
    <t>작업용 의자 구매</t>
  </si>
  <si>
    <t>사무실 회의용 의자 구입(접이식의자)</t>
  </si>
  <si>
    <t>2018년 도시활력증진지역 개발사업 홍보기록 용역</t>
  </si>
  <si>
    <t>예비</t>
    <phoneticPr fontId="3" type="noConversion"/>
  </si>
  <si>
    <t>2018년도 1월 탕정면 행정복합청사 내부 청소용역</t>
  </si>
  <si>
    <t>사무실 행정봉투(대.소) 구입</t>
  </si>
  <si>
    <t>온천천일원 도시활력증진지역 개발사업 홍보·기록 및 주민SNS교육 용역</t>
  </si>
  <si>
    <t>2018년 배방읍행정복지센터 청소용역</t>
  </si>
  <si>
    <t>여자화장실 위생용품수거함 및 수거함용 전용봉투 구입</t>
  </si>
  <si>
    <t>2018년 신정호수공원 및 관광지 화장실 청소용역</t>
  </si>
  <si>
    <t>관용차량 세차(45루3107 쏘울)</t>
  </si>
  <si>
    <t>2018년도 2월 탕정면 행정복합청사 내부 청소용역</t>
  </si>
  <si>
    <t>아산외암마을,저잣거리,외암마을관리사무소 화장실 청소 용역</t>
  </si>
  <si>
    <t>사무실 환경정비용 화분 구입</t>
  </si>
  <si>
    <t>관용차량(30나 5764) 타이어 교환</t>
  </si>
  <si>
    <t>도서관 주간 물품 구입(중앙도서관)-3D펜체험재료</t>
  </si>
  <si>
    <t>신정호 어린이 놀이터 모래 소독 등</t>
  </si>
  <si>
    <t>2018년도 3월 탕정면 행정복합청사 내부 청소용역</t>
  </si>
  <si>
    <t>2018년 지역사회 주말행복배움터 공모사업</t>
  </si>
  <si>
    <t>관용차량(30나 5764) 수리비 지급</t>
  </si>
  <si>
    <t>관용차량(04조0698, 49오0910) 세차비 지급</t>
  </si>
  <si>
    <t>공용차량(55가3820)세차</t>
  </si>
  <si>
    <t>2018년 찾아가는 문화활동 지원사업 (아산시교향악단)</t>
  </si>
  <si>
    <t>품목별 아산시 정보화연구회 중식(체험)비 지급</t>
  </si>
  <si>
    <t>2018 문화예술행사보조금(아산시교향악단)</t>
  </si>
  <si>
    <t>중국 동관시 파견공무원 관사 청소</t>
  </si>
  <si>
    <t>2018년 지역산업맞춤형 일자리창출지원사업(신규) 보조금(1차)</t>
  </si>
  <si>
    <t>관용차량 세차비 지급</t>
  </si>
  <si>
    <t>건강생활실천사업 홍보물품 구입</t>
  </si>
  <si>
    <t>산불진화차량(59노3155) 세차</t>
  </si>
  <si>
    <t>2018년도 4월 탕정면 행정복합청사 내부 청소용역</t>
  </si>
  <si>
    <t>2018년 지역 특성화 문화예술교육 지원사업 보조금[아산시교향악단]</t>
  </si>
  <si>
    <t>관용차량 세차(64누 3503 모닝밴)</t>
  </si>
  <si>
    <t>94러3519(2.5톤)에어콘점검 및 수선</t>
  </si>
  <si>
    <t>수요맞춤형 건강교육 재료 구입</t>
  </si>
  <si>
    <t>2018년 사회공헌활동 지원사업 국고 보조금 지급</t>
  </si>
  <si>
    <t>음봉면 맞춤형복지팀 방문간호특화사업 홍보물품(현미) 제작</t>
  </si>
  <si>
    <t>재활용선별장 차량(94러3519)차량 정비</t>
  </si>
  <si>
    <t>화장실 소변기 악취제거 바이오블럭구입</t>
  </si>
  <si>
    <t>행정차량 유지관리 세차 품의(14수0493)</t>
  </si>
  <si>
    <t>관용차량(30나 5764) 수리</t>
  </si>
  <si>
    <t>사무실 시스템 에어컨 청소 용역</t>
  </si>
  <si>
    <t>2018년 상반기 배방도시재생 주민공모사업 보조금 교부(모산리 책 발전소)</t>
  </si>
  <si>
    <t>산단형 카풀서비스 지원 시범사업 보조금(카풀APP운용사)</t>
  </si>
  <si>
    <t>금연사업 및 흡연예방사업 홍보물구입(수건)</t>
  </si>
  <si>
    <t>2018년 상반기 배방도시재생 주민공모사업 보조금 교부(애들아~배방에서 놀자!)</t>
  </si>
  <si>
    <t>숲가꾸기패트롤 차량 세차</t>
  </si>
  <si>
    <t>관용차량 세차</t>
  </si>
  <si>
    <t>사무실 에어컨 청소</t>
  </si>
  <si>
    <t>소나무좀 드론 항공방제 용역</t>
  </si>
  <si>
    <t>청사 시스템 냉난방기 청소</t>
  </si>
  <si>
    <t>관용차량(모닝밴) 세차비 지급</t>
  </si>
  <si>
    <t>'18년 지역산업맞춤형 일자리창출지원사업(신규) 보조금(2차)</t>
  </si>
  <si>
    <t>사무실 에어컨 청소 용역</t>
  </si>
  <si>
    <t>농업기술센터 비가림하우스 및 노지포장 식재 종묘 구입</t>
  </si>
  <si>
    <t>2018년도 5월 탕정면 행정복합청사 내부 청소용역</t>
  </si>
  <si>
    <t>2018 전국생활체육대축전 개폐회식 청소 용역</t>
  </si>
  <si>
    <t>BF 인증 수수료 지급</t>
  </si>
  <si>
    <t>2018. 발달장애인 특정후견심판절차(공공후견) 비용</t>
  </si>
  <si>
    <t>찾아가는 문화예술공연(여해학교) 출연료 지급</t>
  </si>
  <si>
    <t>주민자치센터 시스템 냉난방기 청소비 지급</t>
  </si>
  <si>
    <t>신정호수공원사업소 화장실 청소용품구입</t>
  </si>
  <si>
    <t>2018년도 6월 탕정면 행정복합청사 내부 청소용역</t>
  </si>
  <si>
    <t>제5회 행복마을만들기 콘테스트 용역</t>
  </si>
  <si>
    <t>사무실 바닥청소 및 왁스작업비 지급</t>
  </si>
  <si>
    <t>2018년도 7월 탕정면 행정복합청사 내부 청소용역</t>
  </si>
  <si>
    <t>관용차량(84수9268)수리</t>
  </si>
  <si>
    <t>중앙도서관 독서의 달 행사운영 물품(3D펜체험)</t>
  </si>
  <si>
    <t>2018년 통원차량 안전관리 규정 및 아동학대 예방교육 문화공연비</t>
  </si>
  <si>
    <t>2018년도 8월 탕정면 행정복합청사 내부 청소용역</t>
  </si>
  <si>
    <t>산불진화차량 자동차정기검사 및 엔진오일 교환</t>
  </si>
  <si>
    <t>관용차량36너4710호수리</t>
  </si>
  <si>
    <t>2018년 직원 심리상담 프로그램 용역(EAP)</t>
  </si>
  <si>
    <t>금연사업용 홍보 물병 구입</t>
  </si>
  <si>
    <t>관용차량(49오0910, 모닝) 세차비 및 와이퍼교체비 지급</t>
  </si>
  <si>
    <t>영유아검진사업 홍보물품 구입</t>
  </si>
  <si>
    <t>행복키움지원사업 홍보용품 제작</t>
  </si>
  <si>
    <t>온양온천역 철도 하부공간 분수대 청소</t>
  </si>
  <si>
    <t>2018년도 9월 탕정면 행정복합청사 내부 청소용역</t>
  </si>
  <si>
    <t>관용차량 세차 시행</t>
  </si>
  <si>
    <t>2018. 탕정면 행복키움 홍보물품 제작</t>
  </si>
  <si>
    <t>행복키움 김장나눔행사 물품 구입</t>
  </si>
  <si>
    <t>2018년 배방 도시재생 주민공모사업 보조금 교부(내손으로 놀이감 만들어 보아요!)</t>
  </si>
  <si>
    <t>아산외암미을 및 저잣거리 여자화장실 위생용품수거함</t>
  </si>
  <si>
    <t>공공차량 정비(55가3820)</t>
  </si>
  <si>
    <t>2018년도 10월 탕정면 행정복합청사 내부 청소용역</t>
  </si>
  <si>
    <t>94러 3519차량 수선</t>
  </si>
  <si>
    <t>2018년 사회공헌활동 지원사업 보조금 교부(2차)</t>
  </si>
  <si>
    <t>외암마을 화장실 청소 용역(10~12월)</t>
  </si>
  <si>
    <t>2018년도 11월 탕정면 행정복합청사 내부 청소용역</t>
  </si>
  <si>
    <t>월랑수변공원 공중화장실 본인증 신청에 따른 수수료</t>
  </si>
  <si>
    <t>2018년 아산시 사회적경제 협동 사업화 추진 사업개발비</t>
  </si>
  <si>
    <t>주정차지도단속 차량 수리</t>
  </si>
  <si>
    <t>관용차량 소모품 구입</t>
  </si>
  <si>
    <t>2018년 시군역량강화사업 농촌마을 경제공동체 교육</t>
  </si>
  <si>
    <t>2018년도 탕정면 행정복합청사 내부 청소용역</t>
  </si>
  <si>
    <t>기록관 등 바닥청소</t>
  </si>
  <si>
    <t>주민숙원사업 추진을 위한 공공차량 세차비 지급</t>
  </si>
  <si>
    <t>관용차량(모닝) 차량수리비 및 차량관리비</t>
  </si>
  <si>
    <t>산불진화차량 부동액 교환</t>
  </si>
  <si>
    <t>제1회 마을만들기 아산대회 현장 영상제작</t>
  </si>
  <si>
    <t>감사위원회사무실 바닥청소 용역</t>
  </si>
  <si>
    <t>배방월천지구 도시개발사업 볼라드 조달구매</t>
  </si>
  <si>
    <t>임시주거시설 표지판</t>
  </si>
  <si>
    <t>(주)열린문디자인</t>
  </si>
  <si>
    <t>아산로컬푸드 협동조합</t>
  </si>
  <si>
    <t>사단법인 한마음장애인복지회</t>
  </si>
  <si>
    <t>(주)우리성원</t>
  </si>
  <si>
    <t>수피아사회적협동조합</t>
  </si>
  <si>
    <t>샛별공동체(샛별재활원)</t>
  </si>
  <si>
    <t>(주)씨토크커뮤니케이션즈</t>
  </si>
  <si>
    <t>희망나르미</t>
  </si>
  <si>
    <t>(주)어울림</t>
  </si>
  <si>
    <t>사단법인한국근로장애인진흥회</t>
  </si>
  <si>
    <t>(주)코리아에코21</t>
  </si>
  <si>
    <t>풀담문화공동체협동조합</t>
  </si>
  <si>
    <t>주식회사우리같이</t>
  </si>
  <si>
    <t>춘천시장애인근로사업장</t>
  </si>
  <si>
    <t>강옥진</t>
  </si>
  <si>
    <t>탕정면사무소 법인카드</t>
  </si>
  <si>
    <t>(사)아름다움나눔협회사업단</t>
  </si>
  <si>
    <t>송악에너지공방협동조합</t>
  </si>
  <si>
    <t>오피스메카(주)</t>
  </si>
  <si>
    <t>(사)장애인인권센터ICT사업단</t>
  </si>
  <si>
    <t>(사)장애인생산품판매지원협회인쇄사업소</t>
  </si>
  <si>
    <t>한국상담교육사회적협동조합</t>
  </si>
  <si>
    <t>(주)에이스잡</t>
  </si>
  <si>
    <t>(주)행복드림여성장애인기업</t>
  </si>
  <si>
    <t>행복한나무</t>
  </si>
  <si>
    <t>아산제터먹이사회적협동조합</t>
  </si>
  <si>
    <t>주식회사양원농장농업회사법인</t>
  </si>
  <si>
    <t>(주)자이엔트</t>
  </si>
  <si>
    <t>해밝음장애인화훼작업장</t>
  </si>
  <si>
    <t>대원인쇄</t>
  </si>
  <si>
    <t>주식회사 터치스톤</t>
  </si>
  <si>
    <t>충남문화예술협동조합</t>
  </si>
  <si>
    <t>에덴영농주식회사</t>
  </si>
  <si>
    <t>사임당푸드영농조합법인</t>
  </si>
  <si>
    <t>(주)에이치케이시스템</t>
  </si>
  <si>
    <t>사회복지법인 양혜원 양혜근로작업장</t>
  </si>
  <si>
    <t>동안우리복지센터</t>
  </si>
  <si>
    <t>(주)녹색사랑</t>
  </si>
  <si>
    <t>대전지방조달청</t>
  </si>
  <si>
    <t>행복담은네모</t>
  </si>
  <si>
    <t>사단법인 더불어</t>
  </si>
  <si>
    <t>(주)케이앤씨가람</t>
  </si>
  <si>
    <t>(사)중부권생태공동체</t>
  </si>
  <si>
    <t>안성의료소비자생활협동조합 서안성지점</t>
  </si>
  <si>
    <t>한드미유통영농조합법인</t>
  </si>
  <si>
    <t>(주)고려진공안전</t>
  </si>
  <si>
    <t>㈜블루인더스</t>
  </si>
  <si>
    <t>카리타스보호작업장</t>
  </si>
  <si>
    <t>사회복지법인 천주교청주교구사회복지회 프란치스코의 집</t>
  </si>
  <si>
    <t>사단법인 장애인동반성장협회(지점)</t>
  </si>
  <si>
    <t>사단법인 곰두리봉사협회</t>
  </si>
  <si>
    <t>(주)멘퍼스</t>
  </si>
  <si>
    <t>로컬스토리 미디어협동조합</t>
  </si>
  <si>
    <t>(주)맑은세상</t>
  </si>
  <si>
    <t>아랑두림협동조합</t>
  </si>
  <si>
    <t>나누리협동조합</t>
  </si>
  <si>
    <t>라온교육협동조합</t>
  </si>
  <si>
    <t>주식회사아이사랑</t>
  </si>
  <si>
    <t>민들레역사문화연구소협동조합</t>
  </si>
  <si>
    <t>아산시교향악단</t>
  </si>
  <si>
    <t>농업회사법인주식회사시피에프앤비</t>
  </si>
  <si>
    <t>공세리마을협동조합</t>
  </si>
  <si>
    <t>아름누리아카데미사회적협동조합</t>
  </si>
  <si>
    <t>(사)글로컬드림아카데미</t>
  </si>
  <si>
    <t>장애인자립장 해냄</t>
  </si>
  <si>
    <t>(주)쉐어앤쉐어</t>
  </si>
  <si>
    <t>하나복지센터</t>
  </si>
  <si>
    <t>작은손적정기술협동조합</t>
  </si>
  <si>
    <t>하나산림기술주식회사</t>
  </si>
  <si>
    <t>다라미마을 영농조합법인</t>
  </si>
  <si>
    <t>주식회사 지안</t>
  </si>
  <si>
    <t>(주)나눔플라워</t>
  </si>
  <si>
    <t>주식회사 소나기커뮤니케이션</t>
  </si>
  <si>
    <t>아름누리아카데미 사회적협동조합</t>
  </si>
  <si>
    <t>(주)아리산업</t>
  </si>
  <si>
    <t>주식회사김스애드</t>
  </si>
  <si>
    <t>2018년도 아산시 사회적기업 분석자료</t>
    <phoneticPr fontId="3" type="noConversion"/>
  </si>
  <si>
    <t>사단법인 한국장애인고용창출협회</t>
    <phoneticPr fontId="3" type="noConversion"/>
  </si>
  <si>
    <t>(주)꿈해비타트</t>
    <phoneticPr fontId="3" type="noConversion"/>
  </si>
  <si>
    <t>(주)고려진공안전</t>
    <phoneticPr fontId="3" type="noConversion"/>
  </si>
  <si>
    <t>충남장애인생산품판매시설</t>
  </si>
  <si>
    <t>아산로컬푸드 협동조합</t>
    <phoneticPr fontId="3" type="noConversion"/>
  </si>
  <si>
    <t>드림마트</t>
    <phoneticPr fontId="3" type="noConversion"/>
  </si>
  <si>
    <t>나누어드림 협동조합</t>
    <phoneticPr fontId="3" type="noConversion"/>
  </si>
  <si>
    <t>(주)꿈해비타트</t>
    <phoneticPr fontId="3" type="noConversion"/>
  </si>
  <si>
    <t>(사) 함께하는세상삼우보호작업장</t>
  </si>
  <si>
    <t>(사) 함께하는세상삼우보호작업장</t>
    <phoneticPr fontId="3" type="noConversion"/>
  </si>
  <si>
    <t>사무용품</t>
    <phoneticPr fontId="3" type="noConversion"/>
  </si>
  <si>
    <t>사무용품</t>
    <phoneticPr fontId="3" type="noConversion"/>
  </si>
  <si>
    <t>현수막및배너</t>
  </si>
  <si>
    <t>디자인및인쇄출판</t>
  </si>
  <si>
    <t>커피및차류</t>
  </si>
  <si>
    <t>기타식품및가공식품</t>
  </si>
  <si>
    <t>종량제봉투</t>
  </si>
  <si>
    <t>사무기기</t>
    <phoneticPr fontId="3" type="noConversion"/>
  </si>
  <si>
    <t>사무용가구</t>
    <phoneticPr fontId="3" type="noConversion"/>
  </si>
  <si>
    <t>건물청소서비스</t>
  </si>
  <si>
    <t>화장지</t>
  </si>
  <si>
    <t>화장지</t>
    <phoneticPr fontId="3" type="noConversion"/>
  </si>
  <si>
    <t>청소용품</t>
    <phoneticPr fontId="3" type="noConversion"/>
  </si>
  <si>
    <t>시설설비유지관리서비스</t>
    <phoneticPr fontId="3" type="noConversion"/>
  </si>
  <si>
    <t>건물청소서비스</t>
    <phoneticPr fontId="3" type="noConversion"/>
  </si>
  <si>
    <t>위생용품</t>
    <phoneticPr fontId="3" type="noConversion"/>
  </si>
  <si>
    <t>디자인및인쇄출판</t>
    <phoneticPr fontId="3" type="noConversion"/>
  </si>
  <si>
    <t>특수청소</t>
    <phoneticPr fontId="3" type="noConversion"/>
  </si>
  <si>
    <t>도로및공원청소서비스</t>
    <phoneticPr fontId="3" type="noConversion"/>
  </si>
  <si>
    <t>도로안전용품</t>
    <phoneticPr fontId="3" type="noConversion"/>
  </si>
  <si>
    <t>식자재</t>
    <phoneticPr fontId="3" type="noConversion"/>
  </si>
  <si>
    <t>기타식품및가공식품</t>
    <phoneticPr fontId="3" type="noConversion"/>
  </si>
  <si>
    <t>생활잡화</t>
    <phoneticPr fontId="3" type="noConversion"/>
  </si>
  <si>
    <t>홍보및마케팅서비스</t>
    <phoneticPr fontId="3" type="noConversion"/>
  </si>
  <si>
    <t>기타기계및기기</t>
    <phoneticPr fontId="3" type="noConversion"/>
  </si>
  <si>
    <t>이사및택배서비스</t>
    <phoneticPr fontId="3" type="noConversion"/>
  </si>
  <si>
    <t>결식아동급식</t>
    <phoneticPr fontId="3" type="noConversion"/>
  </si>
  <si>
    <t>구내식당및단체급식</t>
    <phoneticPr fontId="3" type="noConversion"/>
  </si>
  <si>
    <t>보육서비스</t>
    <phoneticPr fontId="3" type="noConversion"/>
  </si>
  <si>
    <t>소독방역방제서비스</t>
  </si>
  <si>
    <t>옥외광고물</t>
    <phoneticPr fontId="3" type="noConversion"/>
  </si>
  <si>
    <t>사무용가구</t>
    <phoneticPr fontId="3" type="noConversion"/>
  </si>
  <si>
    <t>주식회사 명풍시스템</t>
    <phoneticPr fontId="3" type="noConversion"/>
  </si>
  <si>
    <t>아산YMCA아가야</t>
  </si>
  <si>
    <t>프라미스온(주)</t>
    <phoneticPr fontId="3" type="noConversion"/>
  </si>
  <si>
    <t>(주)한길코리아</t>
    <phoneticPr fontId="3" type="noConversion"/>
  </si>
  <si>
    <t>사회복지법인 한빛인 천안시장애인보호작업장</t>
    <phoneticPr fontId="3" type="noConversion"/>
  </si>
  <si>
    <t>(사)한국장애인정보화협회</t>
    <phoneticPr fontId="3" type="noConversion"/>
  </si>
  <si>
    <t>(사)한국지체장애인협회</t>
    <phoneticPr fontId="3" type="noConversion"/>
  </si>
  <si>
    <t>(사)우리들행복나눔 사업단</t>
    <phoneticPr fontId="3" type="noConversion"/>
  </si>
  <si>
    <t>(사)한국나눔복지연합회 아이씨티사업소</t>
    <phoneticPr fontId="3" type="noConversion"/>
  </si>
  <si>
    <t>예비</t>
    <phoneticPr fontId="3" type="noConversion"/>
  </si>
  <si>
    <t>홍성</t>
    <phoneticPr fontId="3" type="noConversion"/>
  </si>
  <si>
    <t>연구조사및컨설팅서비스</t>
    <phoneticPr fontId="3" type="noConversion"/>
  </si>
  <si>
    <t>아산시</t>
    <phoneticPr fontId="3" type="noConversion"/>
  </si>
  <si>
    <t>아산</t>
    <phoneticPr fontId="3" type="noConversion"/>
  </si>
  <si>
    <t>아산</t>
    <phoneticPr fontId="3" type="noConversion"/>
  </si>
  <si>
    <t>건물청소서비스</t>
    <phoneticPr fontId="3" type="noConversion"/>
  </si>
  <si>
    <t>충청남도장애인생산품판매시설</t>
    <phoneticPr fontId="3" type="noConversion"/>
  </si>
  <si>
    <t>공주</t>
    <phoneticPr fontId="3" type="noConversion"/>
  </si>
  <si>
    <t>사무용품</t>
    <phoneticPr fontId="3" type="noConversion"/>
  </si>
  <si>
    <t>성인교육프로그램</t>
    <phoneticPr fontId="3" type="noConversion"/>
  </si>
  <si>
    <t>성인교육프로그램</t>
    <phoneticPr fontId="3" type="noConversion"/>
  </si>
  <si>
    <t>건물청소서비스</t>
    <phoneticPr fontId="3" type="noConversion"/>
  </si>
  <si>
    <t>아산시</t>
    <phoneticPr fontId="3" type="noConversion"/>
  </si>
  <si>
    <t>위생용품</t>
    <phoneticPr fontId="3" type="noConversion"/>
  </si>
  <si>
    <t>특수청소</t>
    <phoneticPr fontId="3" type="noConversion"/>
  </si>
  <si>
    <t>꽃묘및화단</t>
    <phoneticPr fontId="3" type="noConversion"/>
  </si>
  <si>
    <t>차량유지보수서비스</t>
    <phoneticPr fontId="3" type="noConversion"/>
  </si>
  <si>
    <t>교육용품및교구</t>
    <phoneticPr fontId="3" type="noConversion"/>
  </si>
  <si>
    <t>수원</t>
    <phoneticPr fontId="3" type="noConversion"/>
  </si>
  <si>
    <t>소독방역방제서비스</t>
    <phoneticPr fontId="3" type="noConversion"/>
  </si>
  <si>
    <t>어린이청소년교육프로그램</t>
    <phoneticPr fontId="3" type="noConversion"/>
  </si>
  <si>
    <t>인천</t>
    <phoneticPr fontId="3" type="noConversion"/>
  </si>
  <si>
    <t>인천</t>
    <phoneticPr fontId="3" type="noConversion"/>
  </si>
  <si>
    <t>구내식당및단체급식</t>
    <phoneticPr fontId="3" type="noConversion"/>
  </si>
  <si>
    <t>예비</t>
    <phoneticPr fontId="3" type="noConversion"/>
  </si>
  <si>
    <t>아산</t>
    <phoneticPr fontId="3" type="noConversion"/>
  </si>
  <si>
    <t>보조금</t>
    <phoneticPr fontId="3" type="noConversion"/>
  </si>
  <si>
    <t>아산시</t>
    <phoneticPr fontId="3" type="noConversion"/>
  </si>
  <si>
    <t>건물청소서비스</t>
    <phoneticPr fontId="3" type="noConversion"/>
  </si>
  <si>
    <t>예비</t>
    <phoneticPr fontId="3" type="noConversion"/>
  </si>
  <si>
    <t>아산</t>
    <phoneticPr fontId="3" type="noConversion"/>
  </si>
  <si>
    <t>분류불가</t>
    <phoneticPr fontId="3" type="noConversion"/>
  </si>
  <si>
    <t>보조금</t>
    <phoneticPr fontId="3" type="noConversion"/>
  </si>
  <si>
    <t>분류불가</t>
    <phoneticPr fontId="3" type="noConversion"/>
  </si>
  <si>
    <t>식자재</t>
    <phoneticPr fontId="3" type="noConversion"/>
  </si>
  <si>
    <t>차량유지보수서비스</t>
    <phoneticPr fontId="3" type="noConversion"/>
  </si>
  <si>
    <t>아산시</t>
    <phoneticPr fontId="3" type="noConversion"/>
  </si>
  <si>
    <t>예비</t>
    <phoneticPr fontId="3" type="noConversion"/>
  </si>
  <si>
    <t>아산</t>
    <phoneticPr fontId="3" type="noConversion"/>
  </si>
  <si>
    <t>위생용품</t>
    <phoneticPr fontId="3" type="noConversion"/>
  </si>
  <si>
    <t>예비</t>
    <phoneticPr fontId="3" type="noConversion"/>
  </si>
  <si>
    <t>아산</t>
    <phoneticPr fontId="3" type="noConversion"/>
  </si>
  <si>
    <t>특수청소</t>
    <phoneticPr fontId="3" type="noConversion"/>
  </si>
  <si>
    <t>시설설비유지관리서비스</t>
    <phoneticPr fontId="3" type="noConversion"/>
  </si>
  <si>
    <t>민들레역사문화연구소협동조합</t>
    <phoneticPr fontId="3" type="noConversion"/>
  </si>
  <si>
    <t>천안</t>
    <phoneticPr fontId="3" type="noConversion"/>
  </si>
  <si>
    <t>보조금</t>
    <phoneticPr fontId="3" type="noConversion"/>
  </si>
  <si>
    <t>군포</t>
    <phoneticPr fontId="3" type="noConversion"/>
  </si>
  <si>
    <t>기념품및판촉물</t>
    <phoneticPr fontId="3" type="noConversion"/>
  </si>
  <si>
    <t>특수청소</t>
    <phoneticPr fontId="3" type="noConversion"/>
  </si>
  <si>
    <t>아산시</t>
    <phoneticPr fontId="3" type="noConversion"/>
  </si>
  <si>
    <t>시설설비유지관리서비스</t>
    <phoneticPr fontId="3" type="noConversion"/>
  </si>
  <si>
    <t>아산시</t>
    <phoneticPr fontId="3" type="noConversion"/>
  </si>
  <si>
    <t>대전</t>
    <phoneticPr fontId="3" type="noConversion"/>
  </si>
  <si>
    <t>소독방역방제서비스</t>
    <phoneticPr fontId="3" type="noConversion"/>
  </si>
  <si>
    <t>예비</t>
    <phoneticPr fontId="3" type="noConversion"/>
  </si>
  <si>
    <t>아산</t>
    <phoneticPr fontId="3" type="noConversion"/>
  </si>
  <si>
    <t>건물청소서비스</t>
    <phoneticPr fontId="3" type="noConversion"/>
  </si>
  <si>
    <t>식자재</t>
    <phoneticPr fontId="3" type="noConversion"/>
  </si>
  <si>
    <t>건물청소서비스</t>
    <phoneticPr fontId="3" type="noConversion"/>
  </si>
  <si>
    <t>서울</t>
    <phoneticPr fontId="3" type="noConversion"/>
  </si>
  <si>
    <t>문화예술</t>
    <phoneticPr fontId="3" type="noConversion"/>
  </si>
  <si>
    <t>시설설비유지관리서비스</t>
    <phoneticPr fontId="3" type="noConversion"/>
  </si>
  <si>
    <t>청소용품</t>
    <phoneticPr fontId="3" type="noConversion"/>
  </si>
  <si>
    <t>군포</t>
    <phoneticPr fontId="3" type="noConversion"/>
  </si>
  <si>
    <t>기념품및판촉물</t>
    <phoneticPr fontId="3" type="noConversion"/>
  </si>
  <si>
    <t>디자인서비스</t>
    <phoneticPr fontId="3" type="noConversion"/>
  </si>
  <si>
    <t>도외</t>
    <phoneticPr fontId="3" type="noConversion"/>
  </si>
  <si>
    <t>기타물품</t>
    <phoneticPr fontId="3" type="noConversion"/>
  </si>
  <si>
    <t>사회적경제교육</t>
    <phoneticPr fontId="3" type="noConversion"/>
  </si>
  <si>
    <t>동영상제작서비스</t>
    <phoneticPr fontId="3" type="noConversion"/>
  </si>
  <si>
    <t>청주</t>
    <phoneticPr fontId="3" type="noConversion"/>
  </si>
  <si>
    <t>도로안전용품</t>
    <phoneticPr fontId="3" type="noConversion"/>
  </si>
  <si>
    <t>건자재</t>
    <phoneticPr fontId="3" type="noConversion"/>
  </si>
  <si>
    <t>사무기기소모품</t>
    <phoneticPr fontId="3" type="noConversion"/>
  </si>
  <si>
    <t>복사용지</t>
    <phoneticPr fontId="3" type="noConversion"/>
  </si>
  <si>
    <t>사무용품</t>
    <phoneticPr fontId="3" type="noConversion"/>
  </si>
  <si>
    <t>보조금</t>
    <phoneticPr fontId="3" type="noConversion"/>
  </si>
  <si>
    <t>생활잡화</t>
    <phoneticPr fontId="3" type="noConversion"/>
  </si>
  <si>
    <t>홍보및마케팅서비스</t>
    <phoneticPr fontId="3" type="noConversion"/>
  </si>
  <si>
    <t>건자재</t>
    <phoneticPr fontId="3" type="noConversion"/>
  </si>
  <si>
    <t>발전설비</t>
    <phoneticPr fontId="3" type="noConversion"/>
  </si>
  <si>
    <t>성인교육프로그램</t>
    <phoneticPr fontId="3" type="noConversion"/>
  </si>
  <si>
    <t>교육용품및교구</t>
    <phoneticPr fontId="3" type="noConversion"/>
  </si>
  <si>
    <t>디자인및인쇄출판</t>
    <phoneticPr fontId="3" type="noConversion"/>
  </si>
  <si>
    <t>장애보조기기</t>
    <phoneticPr fontId="3" type="noConversion"/>
  </si>
  <si>
    <t>양곡택배서비스</t>
    <phoneticPr fontId="3" type="noConversion"/>
  </si>
  <si>
    <t>공간대관</t>
    <phoneticPr fontId="3" type="noConversion"/>
  </si>
  <si>
    <t>분류불가</t>
    <phoneticPr fontId="3" type="noConversion"/>
  </si>
  <si>
    <t>사무용품</t>
    <phoneticPr fontId="3" type="noConversion"/>
  </si>
  <si>
    <t>보조금</t>
    <phoneticPr fontId="3" type="noConversion"/>
  </si>
  <si>
    <t>발전설비</t>
    <phoneticPr fontId="3" type="noConversion"/>
  </si>
  <si>
    <t>문화예술</t>
    <phoneticPr fontId="3" type="noConversion"/>
  </si>
  <si>
    <t>성인교육프로그램</t>
    <phoneticPr fontId="3" type="noConversion"/>
  </si>
  <si>
    <t>교육용품및교구</t>
    <phoneticPr fontId="3" type="noConversion"/>
  </si>
  <si>
    <t>디자인서비스</t>
    <phoneticPr fontId="3" type="noConversion"/>
  </si>
  <si>
    <t>디자인서비스</t>
    <phoneticPr fontId="3" type="noConversion"/>
  </si>
  <si>
    <t>생활잡화</t>
    <phoneticPr fontId="3" type="noConversion"/>
  </si>
  <si>
    <t>위생용품</t>
    <phoneticPr fontId="3" type="noConversion"/>
  </si>
  <si>
    <t>홍보및마케팅서비스</t>
    <phoneticPr fontId="3" type="noConversion"/>
  </si>
  <si>
    <t>디자인및인쇄출판</t>
    <phoneticPr fontId="3" type="noConversion"/>
  </si>
  <si>
    <t>기념품및판촉물</t>
    <phoneticPr fontId="3" type="noConversion"/>
  </si>
  <si>
    <t>시설물유지관리공사</t>
    <phoneticPr fontId="3" type="noConversion"/>
  </si>
  <si>
    <t>게시판제작</t>
    <phoneticPr fontId="3" type="noConversion"/>
  </si>
  <si>
    <t>홍보및마케팅서비스</t>
    <phoneticPr fontId="3" type="noConversion"/>
  </si>
  <si>
    <t>떡및제과제빵</t>
    <phoneticPr fontId="3" type="noConversion"/>
  </si>
  <si>
    <t>조명기구</t>
    <phoneticPr fontId="3" type="noConversion"/>
  </si>
  <si>
    <t>사무용가구</t>
    <phoneticPr fontId="3" type="noConversion"/>
  </si>
  <si>
    <t>생활잡화</t>
    <phoneticPr fontId="3" type="noConversion"/>
  </si>
  <si>
    <t>교육용품및교구</t>
    <phoneticPr fontId="3" type="noConversion"/>
  </si>
  <si>
    <t>조경관리용품</t>
    <phoneticPr fontId="3" type="noConversion"/>
  </si>
  <si>
    <t>시설설비유지관리서비스</t>
    <phoneticPr fontId="3" type="noConversion"/>
  </si>
  <si>
    <t>기타식품및가공식품</t>
    <phoneticPr fontId="3" type="noConversion"/>
  </si>
  <si>
    <t>CCTV</t>
    <phoneticPr fontId="3" type="noConversion"/>
  </si>
  <si>
    <t>사업위탁운영</t>
    <phoneticPr fontId="3" type="noConversion"/>
  </si>
  <si>
    <t>커피및차류</t>
    <phoneticPr fontId="3" type="noConversion"/>
  </si>
  <si>
    <t>복사용지</t>
    <phoneticPr fontId="3" type="noConversion"/>
  </si>
  <si>
    <t>위생용품</t>
    <phoneticPr fontId="3" type="noConversion"/>
  </si>
  <si>
    <t>사무기기소모품</t>
    <phoneticPr fontId="3" type="noConversion"/>
  </si>
  <si>
    <t>구내식당및단체급식</t>
    <phoneticPr fontId="3" type="noConversion"/>
  </si>
  <si>
    <t>케이터링</t>
    <phoneticPr fontId="3" type="noConversion"/>
  </si>
  <si>
    <t>정보통신서비스</t>
    <phoneticPr fontId="3" type="noConversion"/>
  </si>
  <si>
    <t>건자재</t>
    <phoneticPr fontId="3" type="noConversion"/>
  </si>
  <si>
    <t>기타안전용품</t>
    <phoneticPr fontId="3" type="noConversion"/>
  </si>
  <si>
    <t>도로안전용품</t>
    <phoneticPr fontId="3" type="noConversion"/>
  </si>
  <si>
    <t>도로안전용품</t>
    <phoneticPr fontId="3" type="noConversion"/>
  </si>
  <si>
    <t>도시락</t>
    <phoneticPr fontId="3" type="noConversion"/>
  </si>
  <si>
    <t>실내건축공사</t>
    <phoneticPr fontId="3" type="noConversion"/>
  </si>
  <si>
    <t>꽃묘및화단</t>
    <phoneticPr fontId="3" type="noConversion"/>
  </si>
  <si>
    <t>꽃묘및화단</t>
    <phoneticPr fontId="3" type="noConversion"/>
  </si>
  <si>
    <t>사무기기</t>
    <phoneticPr fontId="3" type="noConversion"/>
  </si>
  <si>
    <t>행사기획및운영</t>
    <phoneticPr fontId="3" type="noConversion"/>
  </si>
  <si>
    <t>특수청소</t>
    <phoneticPr fontId="3" type="noConversion"/>
  </si>
  <si>
    <t>공간대관</t>
    <phoneticPr fontId="3" type="noConversion"/>
  </si>
  <si>
    <t>어린이청소년교육프로그램</t>
    <phoneticPr fontId="3" type="noConversion"/>
  </si>
  <si>
    <t>행사및전시장비설치서비스</t>
    <phoneticPr fontId="3" type="noConversion"/>
  </si>
  <si>
    <t>시설설비유지관리서비스</t>
  </si>
  <si>
    <t>시설설비유지관리서비스</t>
    <phoneticPr fontId="3" type="noConversion"/>
  </si>
  <si>
    <t>도로및공원청소서비스</t>
    <phoneticPr fontId="3" type="noConversion"/>
  </si>
  <si>
    <t>차량유지보수서비스</t>
    <phoneticPr fontId="3" type="noConversion"/>
  </si>
  <si>
    <t>기타안전용품</t>
    <phoneticPr fontId="3" type="noConversion"/>
  </si>
  <si>
    <t>식자재</t>
    <phoneticPr fontId="3" type="noConversion"/>
  </si>
  <si>
    <t>체험활동서비스</t>
    <phoneticPr fontId="3" type="noConversion"/>
  </si>
  <si>
    <t>행사기획및운영</t>
    <phoneticPr fontId="3" type="noConversion"/>
  </si>
  <si>
    <t>특수청소</t>
    <phoneticPr fontId="3" type="noConversion"/>
  </si>
  <si>
    <t>분류불가</t>
    <phoneticPr fontId="3" type="noConversion"/>
  </si>
  <si>
    <t>보조금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</si>
</sst>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Calibri"/>
      <family val="2"/>
    </font>
    <font>
      <u/>
      <sz val="11"/>
      <color theme="1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7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/>
  </cellStyleXfs>
  <cellXfs count="21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1" fontId="6" fillId="3" borderId="6" xfId="1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5">
    <cellStyle name="20% - 강조색3 2" xfId="7"/>
    <cellStyle name="20% - 강조색5 2" xfId="4"/>
    <cellStyle name="20% - 강조색6 2" xfId="9"/>
    <cellStyle name="40% - 강조색2" xfId="2" builtinId="35"/>
    <cellStyle name="쉼표 [0]" xfId="1" builtinId="6"/>
    <cellStyle name="표준" xfId="0" builtinId="0"/>
    <cellStyle name="표준 2" xfId="3"/>
    <cellStyle name="표준 2 2" xfId="11"/>
    <cellStyle name="표준 2 3 4" xfId="8"/>
    <cellStyle name="표준 3" xfId="12"/>
    <cellStyle name="표준 30" xfId="5"/>
    <cellStyle name="표준 4" xfId="14"/>
    <cellStyle name="표준 43" xfId="6"/>
    <cellStyle name="표준 49" xfId="10"/>
    <cellStyle name="하이퍼링크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7448;&#49849;&#48124;\&#46384;&#49704;&#49345;&#49324;&#44277;&#44277;&#44396;&#47588;\M\ms_2_2019&#45380;&#46020;%20&#50500;&#49328;&#49884;%20&#50696;&#49328;&#50504;%20&#48516;&#49437;&#51088;&#47308;-1903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회적기업"/>
      <sheetName val="업체리스트"/>
      <sheetName val="종합"/>
    </sheetNames>
    <sheetDataSet>
      <sheetData sheetId="0"/>
      <sheetData sheetId="1"/>
      <sheetData sheetId="2">
        <row r="1">
          <cell r="A1" t="str">
            <v>품목유형3</v>
          </cell>
          <cell r="B1" t="str">
            <v>품목유형2</v>
          </cell>
          <cell r="C1" t="str">
            <v>품목유형1</v>
          </cell>
        </row>
        <row r="2">
          <cell r="A2" t="str">
            <v>어린이청소년교육프로그램</v>
          </cell>
          <cell r="B2" t="str">
            <v>교육</v>
          </cell>
          <cell r="C2" t="str">
            <v>용역</v>
          </cell>
        </row>
        <row r="3">
          <cell r="A3" t="str">
            <v>성인교육프로그램</v>
          </cell>
          <cell r="B3" t="str">
            <v>교육</v>
          </cell>
          <cell r="C3" t="str">
            <v>용역</v>
          </cell>
        </row>
        <row r="4">
          <cell r="A4" t="str">
            <v>심리상담치료</v>
          </cell>
          <cell r="B4" t="str">
            <v>교육</v>
          </cell>
          <cell r="C4" t="str">
            <v>용역</v>
          </cell>
        </row>
        <row r="5">
          <cell r="A5" t="str">
            <v>도시농업서비스</v>
          </cell>
          <cell r="B5" t="str">
            <v>교육</v>
          </cell>
          <cell r="C5" t="str">
            <v>용역</v>
          </cell>
        </row>
        <row r="6">
          <cell r="A6" t="str">
            <v>사회적경제교육</v>
          </cell>
          <cell r="B6" t="str">
            <v>교육</v>
          </cell>
          <cell r="C6" t="str">
            <v>용역</v>
          </cell>
        </row>
        <row r="7">
          <cell r="A7" t="str">
            <v>문화예술</v>
          </cell>
          <cell r="B7" t="str">
            <v>문화예술</v>
          </cell>
          <cell r="C7" t="str">
            <v>용역</v>
          </cell>
        </row>
        <row r="8">
          <cell r="A8" t="str">
            <v>영화상영서비스</v>
          </cell>
          <cell r="B8" t="str">
            <v>문화예술</v>
          </cell>
          <cell r="C8" t="str">
            <v>용역</v>
          </cell>
        </row>
        <row r="9">
          <cell r="A9" t="str">
            <v>여행서비스</v>
          </cell>
          <cell r="B9" t="str">
            <v>여행</v>
          </cell>
          <cell r="C9" t="str">
            <v>용역</v>
          </cell>
        </row>
        <row r="10">
          <cell r="A10" t="str">
            <v>수학여행서비스</v>
          </cell>
          <cell r="B10" t="str">
            <v>여행</v>
          </cell>
          <cell r="C10" t="str">
            <v>용역</v>
          </cell>
        </row>
        <row r="11">
          <cell r="A11" t="str">
            <v>체험활동서비스</v>
          </cell>
          <cell r="B11" t="str">
            <v>여행</v>
          </cell>
          <cell r="C11" t="str">
            <v>용역</v>
          </cell>
        </row>
        <row r="12">
          <cell r="A12" t="str">
            <v>행사기획및운영</v>
          </cell>
          <cell r="B12" t="str">
            <v>행사전시</v>
          </cell>
          <cell r="C12" t="str">
            <v>용역</v>
          </cell>
        </row>
        <row r="13">
          <cell r="A13" t="str">
            <v>행사및전시장비설치서비스</v>
          </cell>
          <cell r="B13" t="str">
            <v>행사전시</v>
          </cell>
          <cell r="C13" t="str">
            <v>용역</v>
          </cell>
        </row>
        <row r="14">
          <cell r="A14" t="str">
            <v>공간대관</v>
          </cell>
          <cell r="B14" t="str">
            <v>공간기획운영</v>
          </cell>
          <cell r="C14" t="str">
            <v>용역</v>
          </cell>
        </row>
        <row r="15">
          <cell r="A15" t="str">
            <v>공간기획및디자인</v>
          </cell>
          <cell r="B15" t="str">
            <v>공간기획운영</v>
          </cell>
          <cell r="C15" t="str">
            <v>용역</v>
          </cell>
        </row>
        <row r="16">
          <cell r="A16" t="str">
            <v>사회주택서비스</v>
          </cell>
          <cell r="B16" t="str">
            <v>공간기획운영</v>
          </cell>
          <cell r="C16" t="str">
            <v>용역</v>
          </cell>
        </row>
        <row r="17">
          <cell r="A17" t="str">
            <v>디자인및인쇄출판</v>
          </cell>
          <cell r="B17" t="str">
            <v>인쇄출판</v>
          </cell>
          <cell r="C17" t="str">
            <v>용역</v>
          </cell>
        </row>
        <row r="18">
          <cell r="A18" t="str">
            <v>옥외광고물</v>
          </cell>
          <cell r="B18" t="str">
            <v>인쇄출판</v>
          </cell>
          <cell r="C18" t="str">
            <v>용역</v>
          </cell>
        </row>
        <row r="19">
          <cell r="A19" t="str">
            <v>디자인서비스</v>
          </cell>
          <cell r="B19" t="str">
            <v>인쇄출판</v>
          </cell>
          <cell r="C19" t="str">
            <v>용역</v>
          </cell>
        </row>
        <row r="20">
          <cell r="A20" t="str">
            <v>현수막및배너</v>
          </cell>
          <cell r="B20" t="str">
            <v>인쇄출판</v>
          </cell>
          <cell r="C20" t="str">
            <v>용역</v>
          </cell>
        </row>
        <row r="21">
          <cell r="A21" t="str">
            <v>홍보및마케팅서비스</v>
          </cell>
          <cell r="B21" t="str">
            <v>홍보및동영상</v>
          </cell>
          <cell r="C21" t="str">
            <v>용역</v>
          </cell>
        </row>
        <row r="22">
          <cell r="A22" t="str">
            <v>디지털콘텐츠서비스</v>
          </cell>
          <cell r="B22" t="str">
            <v>홍보및동영상</v>
          </cell>
          <cell r="C22" t="str">
            <v>용역</v>
          </cell>
        </row>
        <row r="23">
          <cell r="A23" t="str">
            <v>동영상제작서비스</v>
          </cell>
          <cell r="B23" t="str">
            <v>홍보및동영상</v>
          </cell>
          <cell r="C23" t="str">
            <v>용역</v>
          </cell>
        </row>
        <row r="24">
          <cell r="A24" t="str">
            <v>DM발송</v>
          </cell>
          <cell r="B24" t="str">
            <v>홍보및동영상</v>
          </cell>
          <cell r="C24" t="str">
            <v>용역</v>
          </cell>
        </row>
        <row r="25">
          <cell r="A25" t="str">
            <v>구내식당및단체급식</v>
          </cell>
          <cell r="B25" t="str">
            <v>급식및시설운영</v>
          </cell>
          <cell r="C25" t="str">
            <v>용역</v>
          </cell>
        </row>
        <row r="26">
          <cell r="A26" t="str">
            <v>카페운영</v>
          </cell>
          <cell r="B26" t="str">
            <v>급식및시설운영</v>
          </cell>
          <cell r="C26" t="str">
            <v>용역</v>
          </cell>
        </row>
        <row r="27">
          <cell r="A27" t="str">
            <v>공공시설운영위탁</v>
          </cell>
          <cell r="B27" t="str">
            <v>급식및시설운영</v>
          </cell>
          <cell r="C27" t="str">
            <v>용역</v>
          </cell>
        </row>
        <row r="28">
          <cell r="A28" t="str">
            <v>보육돌봄</v>
          </cell>
          <cell r="B28" t="str">
            <v>급식및시설운영</v>
          </cell>
          <cell r="C28" t="str">
            <v>용역</v>
          </cell>
        </row>
        <row r="29">
          <cell r="A29" t="str">
            <v>가사간병지원서비스</v>
          </cell>
          <cell r="B29" t="str">
            <v>급식및시설운영</v>
          </cell>
          <cell r="C29" t="str">
            <v>용역</v>
          </cell>
        </row>
        <row r="30">
          <cell r="A30" t="str">
            <v>노인돌봄서비스</v>
          </cell>
          <cell r="B30" t="str">
            <v>급식및시설운영</v>
          </cell>
          <cell r="C30" t="str">
            <v>용역</v>
          </cell>
        </row>
        <row r="31">
          <cell r="A31" t="str">
            <v>보육서비스</v>
          </cell>
          <cell r="B31" t="str">
            <v>급식및시설운영</v>
          </cell>
          <cell r="C31" t="str">
            <v>용역</v>
          </cell>
        </row>
        <row r="32">
          <cell r="A32" t="str">
            <v>산모도우미서비스</v>
          </cell>
          <cell r="B32" t="str">
            <v>급식및시설운영</v>
          </cell>
          <cell r="C32" t="str">
            <v>용역</v>
          </cell>
        </row>
        <row r="33">
          <cell r="A33" t="str">
            <v>결식아동급식</v>
          </cell>
          <cell r="B33" t="str">
            <v>의료서비스</v>
          </cell>
          <cell r="C33" t="str">
            <v>용역</v>
          </cell>
        </row>
        <row r="34">
          <cell r="A34" t="str">
            <v>반찬배달서비스</v>
          </cell>
          <cell r="B34" t="str">
            <v>의료서비스</v>
          </cell>
          <cell r="C34" t="str">
            <v>용역</v>
          </cell>
        </row>
        <row r="35">
          <cell r="A35" t="str">
            <v>양곡택배서비스</v>
          </cell>
          <cell r="B35" t="str">
            <v>의료서비스</v>
          </cell>
          <cell r="C35" t="str">
            <v>용역</v>
          </cell>
        </row>
        <row r="36">
          <cell r="A36" t="str">
            <v>기타사회서비스</v>
          </cell>
          <cell r="B36" t="str">
            <v>의료서비스</v>
          </cell>
          <cell r="C36" t="str">
            <v>용역</v>
          </cell>
        </row>
        <row r="37">
          <cell r="A37" t="str">
            <v>장애인돌봄서비스</v>
          </cell>
          <cell r="B37" t="str">
            <v>의료서비스</v>
          </cell>
          <cell r="C37" t="str">
            <v>용역</v>
          </cell>
        </row>
        <row r="38">
          <cell r="A38" t="str">
            <v>종합건물관리용역</v>
          </cell>
          <cell r="B38" t="str">
            <v>청소및시설관리</v>
          </cell>
          <cell r="C38" t="str">
            <v>용역</v>
          </cell>
        </row>
        <row r="39">
          <cell r="A39" t="str">
            <v>시설물경비서비스</v>
          </cell>
          <cell r="B39" t="str">
            <v>청소및시설관리</v>
          </cell>
          <cell r="C39" t="str">
            <v>용역</v>
          </cell>
        </row>
        <row r="40">
          <cell r="A40" t="str">
            <v>시설설비유지관리서비스</v>
          </cell>
          <cell r="B40" t="str">
            <v>청소및시설관리</v>
          </cell>
          <cell r="C40" t="str">
            <v>용역</v>
          </cell>
        </row>
        <row r="41">
          <cell r="A41" t="str">
            <v>건물청소서비스</v>
          </cell>
          <cell r="B41" t="str">
            <v>청소및시설관리</v>
          </cell>
          <cell r="C41" t="str">
            <v>용역</v>
          </cell>
        </row>
        <row r="42">
          <cell r="A42" t="str">
            <v>도로및공원청소서비스</v>
          </cell>
          <cell r="B42" t="str">
            <v>청소및시설관리</v>
          </cell>
          <cell r="C42" t="str">
            <v>용역</v>
          </cell>
        </row>
        <row r="43">
          <cell r="A43" t="str">
            <v>특수청소</v>
          </cell>
          <cell r="B43" t="str">
            <v>청소및시설관리</v>
          </cell>
          <cell r="C43" t="str">
            <v>용역</v>
          </cell>
        </row>
        <row r="44">
          <cell r="A44" t="str">
            <v>소독방역방제서비스</v>
          </cell>
          <cell r="B44" t="str">
            <v>청소및시설관리</v>
          </cell>
          <cell r="C44" t="str">
            <v>용역</v>
          </cell>
        </row>
        <row r="45">
          <cell r="A45" t="str">
            <v>문화재관리서비스</v>
          </cell>
          <cell r="B45" t="str">
            <v>청소및시설관리</v>
          </cell>
          <cell r="C45" t="str">
            <v>용역</v>
          </cell>
        </row>
        <row r="46">
          <cell r="A46" t="str">
            <v>재활용서비스</v>
          </cell>
          <cell r="B46" t="str">
            <v>재활용및폐기물</v>
          </cell>
          <cell r="C46" t="str">
            <v>용역</v>
          </cell>
        </row>
        <row r="47">
          <cell r="A47" t="str">
            <v>폐기물수집및처리서비스</v>
          </cell>
          <cell r="B47" t="str">
            <v>재활용및폐기물</v>
          </cell>
          <cell r="C47" t="str">
            <v>용역</v>
          </cell>
        </row>
        <row r="48">
          <cell r="A48" t="str">
            <v>사무기기렌탈</v>
          </cell>
          <cell r="B48" t="str">
            <v>렌탈서비스</v>
          </cell>
          <cell r="C48" t="str">
            <v>용역</v>
          </cell>
        </row>
        <row r="49">
          <cell r="A49" t="str">
            <v>음수기등생활용품렌탈</v>
          </cell>
          <cell r="B49" t="str">
            <v>렌탈서비스</v>
          </cell>
          <cell r="C49" t="str">
            <v>용역</v>
          </cell>
        </row>
        <row r="50">
          <cell r="A50" t="str">
            <v>화초류임대서비스</v>
          </cell>
          <cell r="B50" t="str">
            <v>렌탈서비스</v>
          </cell>
          <cell r="C50" t="str">
            <v>용역</v>
          </cell>
        </row>
        <row r="51">
          <cell r="A51" t="str">
            <v>행사및전시장비렌탈</v>
          </cell>
          <cell r="B51" t="str">
            <v>렌탈서비스</v>
          </cell>
          <cell r="C51" t="str">
            <v>용역</v>
          </cell>
        </row>
        <row r="52">
          <cell r="A52" t="str">
            <v>자동차렌트</v>
          </cell>
          <cell r="B52" t="str">
            <v>렌탈서비스</v>
          </cell>
          <cell r="C52" t="str">
            <v>용역</v>
          </cell>
        </row>
        <row r="53">
          <cell r="A53" t="str">
            <v>자전거관리서비스</v>
          </cell>
          <cell r="B53" t="str">
            <v>관리서비스</v>
          </cell>
          <cell r="C53" t="str">
            <v>용역</v>
          </cell>
        </row>
        <row r="54">
          <cell r="A54" t="str">
            <v>조경관리서비스</v>
          </cell>
          <cell r="B54" t="str">
            <v>관리서비스</v>
          </cell>
          <cell r="C54" t="str">
            <v>용역</v>
          </cell>
        </row>
        <row r="55">
          <cell r="A55" t="str">
            <v>차량유지보수서비스</v>
          </cell>
          <cell r="B55" t="str">
            <v>관리서비스</v>
          </cell>
          <cell r="C55" t="str">
            <v>용역</v>
          </cell>
        </row>
        <row r="56">
          <cell r="A56" t="str">
            <v>연구조사및컨설팅서비스</v>
          </cell>
          <cell r="B56" t="str">
            <v>연구조사및감리</v>
          </cell>
          <cell r="C56" t="str">
            <v>용역</v>
          </cell>
        </row>
        <row r="57">
          <cell r="A57" t="str">
            <v>건축설계및감리용역</v>
          </cell>
          <cell r="B57" t="str">
            <v>연구조사및감리</v>
          </cell>
          <cell r="C57" t="str">
            <v>용역</v>
          </cell>
        </row>
        <row r="58">
          <cell r="A58" t="str">
            <v>관리용역</v>
          </cell>
          <cell r="B58" t="str">
            <v>연구조사및감리</v>
          </cell>
          <cell r="C58" t="str">
            <v>용역</v>
          </cell>
        </row>
        <row r="59">
          <cell r="A59" t="str">
            <v>보안문서파쇄서비스</v>
          </cell>
          <cell r="B59" t="str">
            <v>기타사업서비스</v>
          </cell>
          <cell r="C59" t="str">
            <v>용역</v>
          </cell>
        </row>
        <row r="60">
          <cell r="A60" t="str">
            <v>이사및택배서비스</v>
          </cell>
          <cell r="B60" t="str">
            <v>기타사업서비스</v>
          </cell>
          <cell r="C60" t="str">
            <v>용역</v>
          </cell>
        </row>
        <row r="61">
          <cell r="A61" t="str">
            <v>세탁서비스</v>
          </cell>
          <cell r="B61" t="str">
            <v>기타사업서비스</v>
          </cell>
          <cell r="C61" t="str">
            <v>용역</v>
          </cell>
        </row>
        <row r="62">
          <cell r="A62" t="str">
            <v>게양용역</v>
          </cell>
          <cell r="B62" t="str">
            <v>기타사업서비스</v>
          </cell>
          <cell r="C62" t="str">
            <v>용역</v>
          </cell>
        </row>
        <row r="63">
          <cell r="A63" t="str">
            <v>사무보조및인력파견용역</v>
          </cell>
          <cell r="B63" t="str">
            <v>기타사업서비스</v>
          </cell>
          <cell r="C63" t="str">
            <v>용역</v>
          </cell>
        </row>
        <row r="64">
          <cell r="A64" t="str">
            <v>단체보험서비스</v>
          </cell>
          <cell r="B64" t="str">
            <v>기타사업서비스</v>
          </cell>
          <cell r="C64" t="str">
            <v>용역</v>
          </cell>
        </row>
        <row r="65">
          <cell r="A65" t="str">
            <v>공동체사업</v>
          </cell>
          <cell r="B65" t="str">
            <v>기타사업서비스</v>
          </cell>
          <cell r="C65" t="str">
            <v>용역</v>
          </cell>
        </row>
        <row r="66">
          <cell r="A66" t="str">
            <v>사업위탁운영</v>
          </cell>
          <cell r="B66" t="str">
            <v>기타사업서비스</v>
          </cell>
          <cell r="C66" t="str">
            <v>용역</v>
          </cell>
        </row>
        <row r="67">
          <cell r="A67" t="str">
            <v>정보통신서비스</v>
          </cell>
          <cell r="B67" t="str">
            <v>정보전산</v>
          </cell>
          <cell r="C67" t="str">
            <v>용역</v>
          </cell>
        </row>
        <row r="68">
          <cell r="A68" t="str">
            <v>웹접근성</v>
          </cell>
          <cell r="B68" t="str">
            <v>정보전산</v>
          </cell>
          <cell r="C68" t="str">
            <v>용역</v>
          </cell>
        </row>
        <row r="69">
          <cell r="A69" t="str">
            <v>전산유지보수서비스</v>
          </cell>
          <cell r="B69" t="str">
            <v>정보전산</v>
          </cell>
          <cell r="C69" t="str">
            <v>용역</v>
          </cell>
        </row>
        <row r="70">
          <cell r="A70" t="str">
            <v>홈페이지구축및운영</v>
          </cell>
          <cell r="B70" t="str">
            <v>정보전산</v>
          </cell>
          <cell r="C70" t="str">
            <v>용역</v>
          </cell>
        </row>
        <row r="71">
          <cell r="A71" t="str">
            <v>정보시스템구축</v>
          </cell>
          <cell r="B71" t="str">
            <v>정보전산</v>
          </cell>
          <cell r="C71" t="str">
            <v>용역</v>
          </cell>
        </row>
        <row r="72">
          <cell r="A72" t="str">
            <v>기타용역</v>
          </cell>
          <cell r="B72" t="str">
            <v>기타용역</v>
          </cell>
          <cell r="C72" t="str">
            <v>용역</v>
          </cell>
        </row>
        <row r="73">
          <cell r="A73" t="str">
            <v>복사용지</v>
          </cell>
          <cell r="B73" t="str">
            <v>사무용품및소모품</v>
          </cell>
          <cell r="C73" t="str">
            <v>물품</v>
          </cell>
        </row>
        <row r="74">
          <cell r="A74" t="str">
            <v>감열지</v>
          </cell>
          <cell r="B74" t="str">
            <v>사무용품및소모품</v>
          </cell>
          <cell r="C74" t="str">
            <v>물품</v>
          </cell>
        </row>
        <row r="75">
          <cell r="A75" t="str">
            <v>사무용품</v>
          </cell>
          <cell r="B75" t="str">
            <v>사무용품및소모품</v>
          </cell>
          <cell r="C75" t="str">
            <v>물품</v>
          </cell>
        </row>
        <row r="76">
          <cell r="A76" t="str">
            <v>기념품및판촉물</v>
          </cell>
          <cell r="B76" t="str">
            <v>사무용품및소모품</v>
          </cell>
          <cell r="C76" t="str">
            <v>물품</v>
          </cell>
        </row>
        <row r="77">
          <cell r="A77" t="str">
            <v>사무기기</v>
          </cell>
          <cell r="B77" t="str">
            <v>사무용품및소모품</v>
          </cell>
          <cell r="C77" t="str">
            <v>물품</v>
          </cell>
        </row>
        <row r="78">
          <cell r="A78" t="str">
            <v>사무기기소모품</v>
          </cell>
          <cell r="B78" t="str">
            <v>사무용품및소모품</v>
          </cell>
          <cell r="C78" t="str">
            <v>물품</v>
          </cell>
        </row>
        <row r="79">
          <cell r="A79" t="str">
            <v>음향기기및영상장비</v>
          </cell>
          <cell r="B79" t="str">
            <v>컴퓨터영상장비</v>
          </cell>
          <cell r="C79" t="str">
            <v>물품</v>
          </cell>
        </row>
        <row r="80">
          <cell r="A80" t="str">
            <v>소프트웨어</v>
          </cell>
          <cell r="B80" t="str">
            <v>컴퓨터영상장비</v>
          </cell>
          <cell r="C80" t="str">
            <v>물품</v>
          </cell>
        </row>
        <row r="81">
          <cell r="A81" t="str">
            <v>조명기구</v>
          </cell>
          <cell r="B81" t="str">
            <v>컴퓨터영상장비</v>
          </cell>
          <cell r="C81" t="str">
            <v>물품</v>
          </cell>
        </row>
        <row r="82">
          <cell r="A82" t="str">
            <v>CCTV</v>
          </cell>
          <cell r="B82" t="str">
            <v>컴퓨터영상장비</v>
          </cell>
          <cell r="C82" t="str">
            <v>물품</v>
          </cell>
        </row>
        <row r="83">
          <cell r="A83" t="str">
            <v>컴퓨터장비및액세서리</v>
          </cell>
          <cell r="B83" t="str">
            <v>컴퓨터영상장비</v>
          </cell>
          <cell r="C83" t="str">
            <v>물품</v>
          </cell>
        </row>
        <row r="84">
          <cell r="A84" t="str">
            <v>정보시스템장비</v>
          </cell>
          <cell r="B84" t="str">
            <v>컴퓨터영상장비</v>
          </cell>
          <cell r="C84" t="str">
            <v>물품</v>
          </cell>
        </row>
        <row r="85">
          <cell r="A85" t="str">
            <v>도시락</v>
          </cell>
          <cell r="B85" t="str">
            <v>식품및도시락</v>
          </cell>
          <cell r="C85" t="str">
            <v>물품</v>
          </cell>
        </row>
        <row r="86">
          <cell r="A86" t="str">
            <v>식자재</v>
          </cell>
          <cell r="B86" t="str">
            <v>식품및도시락</v>
          </cell>
          <cell r="C86" t="str">
            <v>물품</v>
          </cell>
        </row>
        <row r="87">
          <cell r="A87" t="str">
            <v>케이터링</v>
          </cell>
          <cell r="B87" t="str">
            <v>식품및도시락</v>
          </cell>
          <cell r="C87" t="str">
            <v>물품</v>
          </cell>
        </row>
        <row r="88">
          <cell r="A88" t="str">
            <v>기타식품및가공식품</v>
          </cell>
          <cell r="B88" t="str">
            <v>식품및도시락</v>
          </cell>
          <cell r="C88" t="str">
            <v>물품</v>
          </cell>
        </row>
        <row r="89">
          <cell r="A89" t="str">
            <v>떡및제과제빵</v>
          </cell>
          <cell r="B89" t="str">
            <v>식품및도시락</v>
          </cell>
          <cell r="C89" t="str">
            <v>물품</v>
          </cell>
        </row>
        <row r="90">
          <cell r="A90" t="str">
            <v>커피및차류</v>
          </cell>
          <cell r="B90" t="str">
            <v>식품및도시락</v>
          </cell>
          <cell r="C90" t="str">
            <v>물품</v>
          </cell>
        </row>
        <row r="91">
          <cell r="A91" t="str">
            <v>동물사료</v>
          </cell>
          <cell r="B91" t="str">
            <v>식품및도시락</v>
          </cell>
          <cell r="C91" t="str">
            <v>물품</v>
          </cell>
        </row>
        <row r="92">
          <cell r="A92" t="str">
            <v>배전반및분전반</v>
          </cell>
          <cell r="B92" t="str">
            <v>산업설비</v>
          </cell>
          <cell r="C92" t="str">
            <v>물품</v>
          </cell>
        </row>
        <row r="93">
          <cell r="A93" t="str">
            <v>건자재</v>
          </cell>
          <cell r="B93" t="str">
            <v>산업설비</v>
          </cell>
          <cell r="C93" t="str">
            <v>물품</v>
          </cell>
        </row>
        <row r="94">
          <cell r="A94" t="str">
            <v>펌프및조목제진기</v>
          </cell>
          <cell r="B94" t="str">
            <v>산업설비</v>
          </cell>
          <cell r="C94" t="str">
            <v>물품</v>
          </cell>
        </row>
        <row r="95">
          <cell r="A95" t="str">
            <v>발전설비</v>
          </cell>
          <cell r="B95" t="str">
            <v>산업설비</v>
          </cell>
          <cell r="C95" t="str">
            <v>물품</v>
          </cell>
        </row>
        <row r="96">
          <cell r="A96" t="str">
            <v>무정전전원장치</v>
          </cell>
          <cell r="B96" t="str">
            <v>산업설비</v>
          </cell>
          <cell r="C96" t="str">
            <v>물품</v>
          </cell>
        </row>
        <row r="97">
          <cell r="A97" t="str">
            <v>도로안전용품</v>
          </cell>
          <cell r="B97" t="str">
            <v>안전용품</v>
          </cell>
          <cell r="C97" t="str">
            <v>물품</v>
          </cell>
        </row>
        <row r="98">
          <cell r="A98" t="str">
            <v>기타안전용품</v>
          </cell>
          <cell r="B98" t="str">
            <v>안전용품</v>
          </cell>
          <cell r="C98" t="str">
            <v>물품</v>
          </cell>
        </row>
        <row r="99">
          <cell r="A99" t="str">
            <v>꽃묘및화단</v>
          </cell>
          <cell r="B99" t="str">
            <v>농업조경화훼</v>
          </cell>
          <cell r="C99" t="str">
            <v>물품</v>
          </cell>
        </row>
        <row r="100">
          <cell r="A100" t="str">
            <v>도시농업용품</v>
          </cell>
          <cell r="B100" t="str">
            <v>농업조경화훼</v>
          </cell>
          <cell r="C100" t="str">
            <v>물품</v>
          </cell>
        </row>
        <row r="101">
          <cell r="A101" t="str">
            <v>화훼및나무</v>
          </cell>
          <cell r="B101" t="str">
            <v>농업조경화훼</v>
          </cell>
          <cell r="C101" t="str">
            <v>물품</v>
          </cell>
        </row>
        <row r="102">
          <cell r="A102" t="str">
            <v>공원시설물</v>
          </cell>
          <cell r="B102" t="str">
            <v>농업조경화훼</v>
          </cell>
          <cell r="C102" t="str">
            <v>물품</v>
          </cell>
        </row>
        <row r="103">
          <cell r="A103" t="str">
            <v>조경관리용품</v>
          </cell>
          <cell r="B103" t="str">
            <v>농업조경화훼</v>
          </cell>
          <cell r="C103" t="str">
            <v>물품</v>
          </cell>
        </row>
        <row r="104">
          <cell r="A104" t="str">
            <v>위생용품</v>
          </cell>
          <cell r="B104" t="str">
            <v>청소위생용품</v>
          </cell>
          <cell r="C104" t="str">
            <v>물품</v>
          </cell>
        </row>
        <row r="105">
          <cell r="A105" t="str">
            <v>종량제봉투</v>
          </cell>
          <cell r="B105" t="str">
            <v>청소위생용품</v>
          </cell>
          <cell r="C105" t="str">
            <v>물품</v>
          </cell>
        </row>
        <row r="106">
          <cell r="A106" t="str">
            <v>청소용품</v>
          </cell>
          <cell r="B106" t="str">
            <v>청소위생용품</v>
          </cell>
          <cell r="C106" t="str">
            <v>물품</v>
          </cell>
        </row>
        <row r="107">
          <cell r="A107" t="str">
            <v>화장지</v>
          </cell>
          <cell r="B107" t="str">
            <v>청소위생용품</v>
          </cell>
          <cell r="C107" t="str">
            <v>물품</v>
          </cell>
        </row>
        <row r="108">
          <cell r="A108" t="str">
            <v>도소매</v>
          </cell>
          <cell r="B108" t="str">
            <v>생활용품</v>
          </cell>
          <cell r="C108" t="str">
            <v>물품</v>
          </cell>
        </row>
        <row r="109">
          <cell r="A109" t="str">
            <v>생활잡화</v>
          </cell>
          <cell r="B109" t="str">
            <v>생활용품</v>
          </cell>
          <cell r="C109" t="str">
            <v>물품</v>
          </cell>
        </row>
        <row r="110">
          <cell r="A110" t="str">
            <v>피복</v>
          </cell>
          <cell r="B110" t="str">
            <v>생활용품</v>
          </cell>
          <cell r="C110" t="str">
            <v>물품</v>
          </cell>
        </row>
        <row r="111">
          <cell r="A111" t="str">
            <v>의류잡화</v>
          </cell>
          <cell r="B111" t="str">
            <v>생활용품</v>
          </cell>
          <cell r="C111" t="str">
            <v>물품</v>
          </cell>
        </row>
        <row r="112">
          <cell r="A112" t="str">
            <v>천기저귀및면생리대</v>
          </cell>
          <cell r="B112" t="str">
            <v>생활용품</v>
          </cell>
          <cell r="C112" t="str">
            <v>물품</v>
          </cell>
        </row>
        <row r="113">
          <cell r="A113" t="str">
            <v>미술및공예품</v>
          </cell>
          <cell r="B113" t="str">
            <v>생활용품</v>
          </cell>
          <cell r="C113" t="str">
            <v>물품</v>
          </cell>
        </row>
        <row r="114">
          <cell r="A114" t="str">
            <v>자전거판매</v>
          </cell>
          <cell r="B114" t="str">
            <v>생활용품</v>
          </cell>
          <cell r="C114" t="str">
            <v>물품</v>
          </cell>
        </row>
        <row r="115">
          <cell r="A115" t="str">
            <v>음수기</v>
          </cell>
          <cell r="B115" t="str">
            <v>가전및건강기기</v>
          </cell>
          <cell r="C115" t="str">
            <v>물품</v>
          </cell>
        </row>
        <row r="116">
          <cell r="A116" t="str">
            <v>가전기기</v>
          </cell>
          <cell r="B116" t="str">
            <v>가전및건강기기</v>
          </cell>
          <cell r="C116" t="str">
            <v>물품</v>
          </cell>
        </row>
        <row r="117">
          <cell r="A117" t="str">
            <v>냉난방기</v>
          </cell>
          <cell r="B117" t="str">
            <v>가전및건강기기</v>
          </cell>
          <cell r="C117" t="str">
            <v>물품</v>
          </cell>
        </row>
        <row r="118">
          <cell r="A118" t="str">
            <v>의료용기기</v>
          </cell>
          <cell r="B118" t="str">
            <v>가전및건강기기</v>
          </cell>
          <cell r="C118" t="str">
            <v>물품</v>
          </cell>
        </row>
        <row r="119">
          <cell r="A119" t="str">
            <v>장애보조기기</v>
          </cell>
          <cell r="B119" t="str">
            <v>가전및건강기기</v>
          </cell>
          <cell r="C119" t="str">
            <v>물품</v>
          </cell>
        </row>
        <row r="120">
          <cell r="A120" t="str">
            <v>기타기계및기기</v>
          </cell>
          <cell r="B120" t="str">
            <v>가전및건강기기</v>
          </cell>
          <cell r="C120" t="str">
            <v>물품</v>
          </cell>
        </row>
        <row r="121">
          <cell r="A121" t="str">
            <v>사무용가구</v>
          </cell>
          <cell r="B121" t="str">
            <v>가구및사무집기</v>
          </cell>
          <cell r="C121" t="str">
            <v>물품</v>
          </cell>
        </row>
        <row r="122">
          <cell r="A122" t="str">
            <v>일반가구</v>
          </cell>
          <cell r="B122" t="str">
            <v>가구및사무집기</v>
          </cell>
          <cell r="C122" t="str">
            <v>물품</v>
          </cell>
        </row>
        <row r="123">
          <cell r="A123" t="str">
            <v>게시판제작</v>
          </cell>
          <cell r="B123" t="str">
            <v>가구및사무집기</v>
          </cell>
          <cell r="C123" t="str">
            <v>물품</v>
          </cell>
        </row>
        <row r="124">
          <cell r="A124" t="str">
            <v>도서및교재</v>
          </cell>
          <cell r="B124" t="str">
            <v>도서및교구재</v>
          </cell>
          <cell r="C124" t="str">
            <v>물품</v>
          </cell>
        </row>
        <row r="125">
          <cell r="A125" t="str">
            <v>교육용품및교구</v>
          </cell>
          <cell r="B125" t="str">
            <v>도서및교구재</v>
          </cell>
          <cell r="C125" t="str">
            <v>물품</v>
          </cell>
        </row>
        <row r="126">
          <cell r="A126" t="str">
            <v>기타물품</v>
          </cell>
          <cell r="B126" t="str">
            <v>기타물품</v>
          </cell>
          <cell r="C126" t="str">
            <v>물품</v>
          </cell>
        </row>
        <row r="127">
          <cell r="A127" t="str">
            <v>시설물유지관리공사</v>
          </cell>
          <cell r="B127" t="str">
            <v>건축공사</v>
          </cell>
          <cell r="C127" t="str">
            <v>공사</v>
          </cell>
        </row>
        <row r="128">
          <cell r="A128" t="str">
            <v>종합문화재수리공사</v>
          </cell>
          <cell r="B128" t="str">
            <v>건축공사</v>
          </cell>
          <cell r="C128" t="str">
            <v>공사</v>
          </cell>
        </row>
        <row r="129">
          <cell r="A129" t="str">
            <v>실내건축공사</v>
          </cell>
          <cell r="B129" t="str">
            <v>건축공사</v>
          </cell>
          <cell r="C129" t="str">
            <v>공사</v>
          </cell>
        </row>
        <row r="130">
          <cell r="A130" t="str">
            <v>기타시설공사</v>
          </cell>
          <cell r="B130" t="str">
            <v>건축공사</v>
          </cell>
          <cell r="C130" t="str">
            <v>공사</v>
          </cell>
        </row>
        <row r="131">
          <cell r="A131" t="str">
            <v>조경시설물설치공사</v>
          </cell>
          <cell r="B131" t="str">
            <v>조경공사</v>
          </cell>
          <cell r="C131" t="str">
            <v>공사</v>
          </cell>
        </row>
        <row r="132">
          <cell r="A132" t="str">
            <v>조경종합공사</v>
          </cell>
          <cell r="B132" t="str">
            <v>조경공사</v>
          </cell>
          <cell r="C132" t="str">
            <v>공사</v>
          </cell>
        </row>
        <row r="133">
          <cell r="A133" t="str">
            <v>조경식재공사</v>
          </cell>
          <cell r="B133" t="str">
            <v>조경공사</v>
          </cell>
          <cell r="C133" t="str">
            <v>공사</v>
          </cell>
        </row>
        <row r="134">
          <cell r="A134" t="str">
            <v>전기공사</v>
          </cell>
          <cell r="B134" t="str">
            <v>전문공사</v>
          </cell>
          <cell r="C134" t="str">
            <v>공사</v>
          </cell>
        </row>
        <row r="135">
          <cell r="A135" t="str">
            <v>조명설비공사</v>
          </cell>
          <cell r="B135" t="str">
            <v>전문공사</v>
          </cell>
          <cell r="C135" t="str">
            <v>공사</v>
          </cell>
        </row>
        <row r="136">
          <cell r="A136" t="str">
            <v>정보통신공사</v>
          </cell>
          <cell r="B136" t="str">
            <v>전문공사</v>
          </cell>
          <cell r="C136" t="str">
            <v>공사</v>
          </cell>
        </row>
        <row r="137">
          <cell r="A137" t="str">
            <v>도장공사</v>
          </cell>
          <cell r="B137" t="str">
            <v>전문공사</v>
          </cell>
          <cell r="C137" t="str">
            <v>공사</v>
          </cell>
        </row>
        <row r="138">
          <cell r="A138" t="str">
            <v>바닥공사</v>
          </cell>
          <cell r="B138" t="str">
            <v>전문공사</v>
          </cell>
          <cell r="C138" t="str">
            <v>공사</v>
          </cell>
        </row>
        <row r="139">
          <cell r="A139" t="str">
            <v>도로포장공사</v>
          </cell>
          <cell r="B139" t="str">
            <v>전문공사</v>
          </cell>
          <cell r="C139" t="str">
            <v>공사</v>
          </cell>
        </row>
        <row r="140">
          <cell r="A140" t="str">
            <v>상하수도설비공사</v>
          </cell>
          <cell r="B140" t="str">
            <v>전문공사</v>
          </cell>
          <cell r="C140" t="str">
            <v>공사</v>
          </cell>
        </row>
        <row r="141">
          <cell r="A141" t="str">
            <v>소방시설공사</v>
          </cell>
          <cell r="B141" t="str">
            <v>전문공사</v>
          </cell>
          <cell r="C141" t="str">
            <v>공사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6"/>
  <sheetViews>
    <sheetView showZeros="0" tabSelected="1" zoomScale="85" zoomScaleNormal="85" workbookViewId="0">
      <selection activeCell="C3" sqref="C3"/>
    </sheetView>
  </sheetViews>
  <sheetFormatPr defaultRowHeight="17.399999999999999" x14ac:dyDescent="0.4"/>
  <cols>
    <col min="1" max="1" width="5.69921875" bestFit="1" customWidth="1"/>
    <col min="2" max="2" width="9.69921875" bestFit="1" customWidth="1"/>
    <col min="3" max="3" width="37.19921875" customWidth="1"/>
    <col min="4" max="4" width="17.8984375" customWidth="1"/>
    <col min="5" max="5" width="11.8984375" style="17" bestFit="1" customWidth="1"/>
    <col min="6" max="6" width="13.59765625" customWidth="1"/>
    <col min="7" max="7" width="9.69921875" bestFit="1" customWidth="1"/>
    <col min="8" max="8" width="17.19921875" bestFit="1" customWidth="1"/>
    <col min="9" max="9" width="25.5" bestFit="1" customWidth="1"/>
    <col min="10" max="10" width="81.3984375" customWidth="1"/>
    <col min="11" max="11" width="9.69921875" bestFit="1" customWidth="1"/>
    <col min="12" max="12" width="19.19921875" bestFit="1" customWidth="1"/>
    <col min="13" max="13" width="15.09765625" bestFit="1" customWidth="1"/>
    <col min="14" max="14" width="13" bestFit="1" customWidth="1"/>
  </cols>
  <sheetData>
    <row r="1" spans="1:14" ht="28.2" thickBot="1" x14ac:dyDescent="0.45">
      <c r="A1" s="19" t="s">
        <v>1516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9.2" x14ac:dyDescent="0.4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0" t="s">
        <v>13</v>
      </c>
    </row>
    <row r="3" spans="1:14" ht="16.5" customHeight="1" x14ac:dyDescent="0.4">
      <c r="A3" s="1">
        <v>1</v>
      </c>
      <c r="B3" s="2" t="s">
        <v>14</v>
      </c>
      <c r="C3" s="7" t="s">
        <v>1440</v>
      </c>
      <c r="D3" s="2" t="e">
        <f t="shared" ref="D3:D66" si="0">IF(OR($E3="천안", $E3="공주", $E3="보령", $E3="아산", $E3="서산", $E3="논산", $E3="계룡", $E3="당진", $E3="금산", $E3="부여", $E3="서천", $E3="청양", $E3="홍성", $E3="예산", $E3="태안"), "도내", "도외")</f>
        <v>#REF!</v>
      </c>
      <c r="E3" s="16" t="e">
        <f>VLOOKUP(C3,#REF!,12,FALSE)</f>
        <v>#REF!</v>
      </c>
      <c r="F3" s="2" t="str">
        <f>IFERROR(VLOOKUP($H3,[1]종합!$B$2:$C$142,2,FALSE),0)</f>
        <v>용역</v>
      </c>
      <c r="G3" s="2" t="str">
        <f t="shared" ref="G3:G66" si="1">IF($N3&gt;20000000, "입찰계약", "수의계약")</f>
        <v>수의계약</v>
      </c>
      <c r="H3" s="2" t="str">
        <f>IFERROR(VLOOKUP(I3,[1]종합!$A$1:$C$143,2,FALSE),0)</f>
        <v>인쇄출판</v>
      </c>
      <c r="I3" s="2" t="s">
        <v>1530</v>
      </c>
      <c r="J3" s="7" t="s">
        <v>15</v>
      </c>
      <c r="K3" s="2" t="s">
        <v>16</v>
      </c>
      <c r="L3" s="7" t="s">
        <v>17</v>
      </c>
      <c r="M3" s="2" t="str">
        <f t="shared" ref="M3:M66" si="2">IF($N3&lt;1000000, "100만원 미만", IF($N3&lt;5000000, "100~500만원", IF($N3&lt;10000000, "500~1000만원", IF($N3&lt;20000000, "1000~2000만원", IF($N3&lt;30000000, "2000~3000만원", IF($N3&lt;40000000, "3000~4000만원", IF($N3&lt;50000000, "4000~5000만원", "5000만원 이상")))))))</f>
        <v>100만원 미만</v>
      </c>
      <c r="N3" s="11">
        <v>22000</v>
      </c>
    </row>
    <row r="4" spans="1:14" ht="16.5" customHeight="1" x14ac:dyDescent="0.4">
      <c r="A4" s="1">
        <v>2</v>
      </c>
      <c r="B4" s="2" t="s">
        <v>18</v>
      </c>
      <c r="C4" s="7" t="s">
        <v>1440</v>
      </c>
      <c r="D4" s="2" t="e">
        <f t="shared" si="0"/>
        <v>#REF!</v>
      </c>
      <c r="E4" s="16" t="e">
        <f>VLOOKUP(C4,#REF!,12,FALSE)</f>
        <v>#REF!</v>
      </c>
      <c r="F4" s="2" t="str">
        <f>IFERROR(VLOOKUP($H4,[1]종합!$B$2:$C$142,2,FALSE),0)</f>
        <v>용역</v>
      </c>
      <c r="G4" s="2" t="str">
        <f t="shared" si="1"/>
        <v>수의계약</v>
      </c>
      <c r="H4" s="2" t="str">
        <f>IFERROR(VLOOKUP(I4,[1]종합!$A$1:$C$143,2,FALSE),0)</f>
        <v>인쇄출판</v>
      </c>
      <c r="I4" s="2" t="s">
        <v>1665</v>
      </c>
      <c r="J4" s="7" t="s">
        <v>19</v>
      </c>
      <c r="K4" s="2" t="s">
        <v>20</v>
      </c>
      <c r="L4" s="7" t="s">
        <v>21</v>
      </c>
      <c r="M4" s="2" t="str">
        <f t="shared" si="2"/>
        <v>100만원 미만</v>
      </c>
      <c r="N4" s="11">
        <v>572000</v>
      </c>
    </row>
    <row r="5" spans="1:14" ht="16.5" customHeight="1" x14ac:dyDescent="0.4">
      <c r="A5" s="1">
        <v>3</v>
      </c>
      <c r="B5" s="2" t="s">
        <v>22</v>
      </c>
      <c r="C5" s="7" t="s">
        <v>1440</v>
      </c>
      <c r="D5" s="2" t="e">
        <f t="shared" si="0"/>
        <v>#REF!</v>
      </c>
      <c r="E5" s="16" t="e">
        <f>VLOOKUP(C5,#REF!,12,FALSE)</f>
        <v>#REF!</v>
      </c>
      <c r="F5" s="2" t="str">
        <f>IFERROR(VLOOKUP($H5,[1]종합!$B$2:$C$142,2,FALSE),0)</f>
        <v>용역</v>
      </c>
      <c r="G5" s="2" t="str">
        <f t="shared" si="1"/>
        <v>수의계약</v>
      </c>
      <c r="H5" s="2" t="str">
        <f>IFERROR(VLOOKUP(I5,[1]종합!$A$1:$C$143,2,FALSE),0)</f>
        <v>인쇄출판</v>
      </c>
      <c r="I5" s="2" t="s">
        <v>1529</v>
      </c>
      <c r="J5" s="7" t="s">
        <v>23</v>
      </c>
      <c r="K5" s="2" t="s">
        <v>24</v>
      </c>
      <c r="L5" s="7" t="s">
        <v>25</v>
      </c>
      <c r="M5" s="2" t="str">
        <f t="shared" si="2"/>
        <v>100만원 미만</v>
      </c>
      <c r="N5" s="11">
        <v>40000</v>
      </c>
    </row>
    <row r="6" spans="1:14" ht="16.5" customHeight="1" x14ac:dyDescent="0.4">
      <c r="A6" s="1">
        <v>4</v>
      </c>
      <c r="B6" s="2" t="s">
        <v>26</v>
      </c>
      <c r="C6" s="7" t="s">
        <v>1441</v>
      </c>
      <c r="D6" s="2" t="e">
        <f t="shared" si="0"/>
        <v>#REF!</v>
      </c>
      <c r="E6" s="16" t="e">
        <f>VLOOKUP(C6,#REF!,12,FALSE)</f>
        <v>#REF!</v>
      </c>
      <c r="F6" s="2">
        <f>IFERROR(VLOOKUP($H6,[1]종합!$B$2:$C$142,2,FALSE),0)</f>
        <v>0</v>
      </c>
      <c r="G6" s="2" t="str">
        <f t="shared" si="1"/>
        <v>수의계약</v>
      </c>
      <c r="H6" s="2">
        <f>IFERROR(VLOOKUP(I6,[1]종합!$A$1:$C$143,2,FALSE),0)</f>
        <v>0</v>
      </c>
      <c r="I6" s="2" t="s">
        <v>1714</v>
      </c>
      <c r="J6" s="7" t="s">
        <v>27</v>
      </c>
      <c r="K6" s="2" t="s">
        <v>28</v>
      </c>
      <c r="L6" s="7" t="s">
        <v>29</v>
      </c>
      <c r="M6" s="2" t="str">
        <f t="shared" si="2"/>
        <v>100만원 미만</v>
      </c>
      <c r="N6" s="11">
        <v>48000</v>
      </c>
    </row>
    <row r="7" spans="1:14" ht="16.5" customHeight="1" x14ac:dyDescent="0.4">
      <c r="A7" s="1">
        <v>5</v>
      </c>
      <c r="B7" s="2" t="s">
        <v>26</v>
      </c>
      <c r="C7" s="7" t="s">
        <v>1441</v>
      </c>
      <c r="D7" s="2" t="e">
        <f t="shared" si="0"/>
        <v>#REF!</v>
      </c>
      <c r="E7" s="16" t="e">
        <f>VLOOKUP(C7,#REF!,12,FALSE)</f>
        <v>#REF!</v>
      </c>
      <c r="F7" s="2">
        <f>IFERROR(VLOOKUP($H7,[1]종합!$B$2:$C$142,2,FALSE),0)</f>
        <v>0</v>
      </c>
      <c r="G7" s="2" t="str">
        <f t="shared" si="1"/>
        <v>수의계약</v>
      </c>
      <c r="H7" s="2">
        <f>IFERROR(VLOOKUP(I7,[1]종합!$A$1:$C$143,2,FALSE),0)</f>
        <v>0</v>
      </c>
      <c r="I7" s="2" t="s">
        <v>1657</v>
      </c>
      <c r="J7" s="7" t="s">
        <v>27</v>
      </c>
      <c r="K7" s="2" t="s">
        <v>28</v>
      </c>
      <c r="L7" s="7" t="s">
        <v>29</v>
      </c>
      <c r="M7" s="2" t="str">
        <f t="shared" si="2"/>
        <v>100만원 미만</v>
      </c>
      <c r="N7" s="11">
        <v>63000</v>
      </c>
    </row>
    <row r="8" spans="1:14" ht="16.5" customHeight="1" x14ac:dyDescent="0.4">
      <c r="A8" s="1">
        <v>6</v>
      </c>
      <c r="B8" s="2" t="s">
        <v>26</v>
      </c>
      <c r="C8" s="7" t="s">
        <v>1441</v>
      </c>
      <c r="D8" s="2" t="e">
        <f t="shared" si="0"/>
        <v>#REF!</v>
      </c>
      <c r="E8" s="16" t="e">
        <f>VLOOKUP(C8,#REF!,12,FALSE)</f>
        <v>#REF!</v>
      </c>
      <c r="F8" s="2">
        <f>IFERROR(VLOOKUP($H8,[1]종합!$B$2:$C$142,2,FALSE),0)</f>
        <v>0</v>
      </c>
      <c r="G8" s="2" t="str">
        <f t="shared" si="1"/>
        <v>수의계약</v>
      </c>
      <c r="H8" s="2">
        <f>IFERROR(VLOOKUP(I8,[1]종합!$A$1:$C$143,2,FALSE),0)</f>
        <v>0</v>
      </c>
      <c r="I8" s="2" t="s">
        <v>1657</v>
      </c>
      <c r="J8" s="7" t="s">
        <v>27</v>
      </c>
      <c r="K8" s="2" t="s">
        <v>28</v>
      </c>
      <c r="L8" s="7" t="s">
        <v>29</v>
      </c>
      <c r="M8" s="2" t="str">
        <f t="shared" si="2"/>
        <v>100만원 미만</v>
      </c>
      <c r="N8" s="11">
        <v>40000</v>
      </c>
    </row>
    <row r="9" spans="1:14" ht="16.5" customHeight="1" x14ac:dyDescent="0.4">
      <c r="A9" s="1">
        <v>7</v>
      </c>
      <c r="B9" s="2" t="s">
        <v>26</v>
      </c>
      <c r="C9" s="7" t="s">
        <v>1440</v>
      </c>
      <c r="D9" s="2" t="e">
        <f t="shared" si="0"/>
        <v>#REF!</v>
      </c>
      <c r="E9" s="16" t="e">
        <f>VLOOKUP(C9,#REF!,12,FALSE)</f>
        <v>#REF!</v>
      </c>
      <c r="F9" s="2" t="str">
        <f>IFERROR(VLOOKUP($H9,[1]종합!$B$2:$C$142,2,FALSE),0)</f>
        <v>용역</v>
      </c>
      <c r="G9" s="2" t="str">
        <f t="shared" si="1"/>
        <v>수의계약</v>
      </c>
      <c r="H9" s="2" t="str">
        <f>IFERROR(VLOOKUP(I9,[1]종합!$A$1:$C$143,2,FALSE),0)</f>
        <v>인쇄출판</v>
      </c>
      <c r="I9" s="2" t="s">
        <v>1529</v>
      </c>
      <c r="J9" s="7" t="s">
        <v>30</v>
      </c>
      <c r="K9" s="2" t="s">
        <v>28</v>
      </c>
      <c r="L9" s="7" t="s">
        <v>31</v>
      </c>
      <c r="M9" s="2" t="str">
        <f t="shared" si="2"/>
        <v>100만원 미만</v>
      </c>
      <c r="N9" s="11">
        <v>88000</v>
      </c>
    </row>
    <row r="10" spans="1:14" ht="16.5" customHeight="1" x14ac:dyDescent="0.4">
      <c r="A10" s="1">
        <v>8</v>
      </c>
      <c r="B10" s="2" t="s">
        <v>26</v>
      </c>
      <c r="C10" s="7" t="s">
        <v>1440</v>
      </c>
      <c r="D10" s="2" t="e">
        <f t="shared" si="0"/>
        <v>#REF!</v>
      </c>
      <c r="E10" s="16" t="e">
        <f>VLOOKUP(C10,#REF!,12,FALSE)</f>
        <v>#REF!</v>
      </c>
      <c r="F10" s="2" t="str">
        <f>IFERROR(VLOOKUP($H10,[1]종합!$B$2:$C$142,2,FALSE),0)</f>
        <v>용역</v>
      </c>
      <c r="G10" s="2" t="str">
        <f t="shared" si="1"/>
        <v>수의계약</v>
      </c>
      <c r="H10" s="2" t="str">
        <f>IFERROR(VLOOKUP(I10,[1]종합!$A$1:$C$143,2,FALSE),0)</f>
        <v>인쇄출판</v>
      </c>
      <c r="I10" s="2" t="s">
        <v>1530</v>
      </c>
      <c r="J10" s="7" t="s">
        <v>32</v>
      </c>
      <c r="K10" s="2" t="s">
        <v>33</v>
      </c>
      <c r="L10" s="7" t="s">
        <v>31</v>
      </c>
      <c r="M10" s="2" t="str">
        <f t="shared" si="2"/>
        <v>100만원 미만</v>
      </c>
      <c r="N10" s="11">
        <v>385000</v>
      </c>
    </row>
    <row r="11" spans="1:14" ht="16.5" customHeight="1" x14ac:dyDescent="0.4">
      <c r="A11" s="1">
        <v>9</v>
      </c>
      <c r="B11" s="2" t="s">
        <v>26</v>
      </c>
      <c r="C11" s="7" t="s">
        <v>1440</v>
      </c>
      <c r="D11" s="2" t="e">
        <f t="shared" si="0"/>
        <v>#REF!</v>
      </c>
      <c r="E11" s="16" t="e">
        <f>VLOOKUP(C11,#REF!,12,FALSE)</f>
        <v>#REF!</v>
      </c>
      <c r="F11" s="2" t="str">
        <f>IFERROR(VLOOKUP($H11,[1]종합!$B$2:$C$142,2,FALSE),0)</f>
        <v>용역</v>
      </c>
      <c r="G11" s="2" t="str">
        <f t="shared" si="1"/>
        <v>수의계약</v>
      </c>
      <c r="H11" s="2" t="str">
        <f>IFERROR(VLOOKUP(I11,[1]종합!$A$1:$C$143,2,FALSE),0)</f>
        <v>인쇄출판</v>
      </c>
      <c r="I11" s="2" t="s">
        <v>1529</v>
      </c>
      <c r="J11" s="7" t="s">
        <v>34</v>
      </c>
      <c r="K11" s="2" t="s">
        <v>28</v>
      </c>
      <c r="L11" s="7" t="s">
        <v>35</v>
      </c>
      <c r="M11" s="2" t="str">
        <f t="shared" si="2"/>
        <v>100만원 미만</v>
      </c>
      <c r="N11" s="11">
        <v>748000</v>
      </c>
    </row>
    <row r="12" spans="1:14" ht="16.5" customHeight="1" x14ac:dyDescent="0.4">
      <c r="A12" s="1">
        <v>10</v>
      </c>
      <c r="B12" s="2" t="s">
        <v>26</v>
      </c>
      <c r="C12" s="7" t="s">
        <v>1440</v>
      </c>
      <c r="D12" s="2" t="e">
        <f t="shared" si="0"/>
        <v>#REF!</v>
      </c>
      <c r="E12" s="16" t="e">
        <f>VLOOKUP(C12,#REF!,12,FALSE)</f>
        <v>#REF!</v>
      </c>
      <c r="F12" s="2" t="str">
        <f>IFERROR(VLOOKUP($H12,[1]종합!$B$2:$C$142,2,FALSE),0)</f>
        <v>물품</v>
      </c>
      <c r="G12" s="2" t="str">
        <f t="shared" si="1"/>
        <v>수의계약</v>
      </c>
      <c r="H12" s="2" t="str">
        <f>IFERROR(VLOOKUP(I12,[1]종합!$A$1:$C$143,2,FALSE),0)</f>
        <v>사무용품및소모품</v>
      </c>
      <c r="I12" s="2" t="str">
        <f>IF(ISERROR(FIND("사무용품",J12)),0,"사무용품")</f>
        <v>사무용품</v>
      </c>
      <c r="J12" s="7" t="s">
        <v>36</v>
      </c>
      <c r="K12" s="2" t="s">
        <v>28</v>
      </c>
      <c r="L12" s="7" t="s">
        <v>35</v>
      </c>
      <c r="M12" s="2" t="str">
        <f t="shared" si="2"/>
        <v>100만원 미만</v>
      </c>
      <c r="N12" s="11">
        <v>517000</v>
      </c>
    </row>
    <row r="13" spans="1:14" ht="16.5" customHeight="1" x14ac:dyDescent="0.4">
      <c r="A13" s="1">
        <v>11</v>
      </c>
      <c r="B13" s="2" t="s">
        <v>26</v>
      </c>
      <c r="C13" s="7" t="s">
        <v>1440</v>
      </c>
      <c r="D13" s="2" t="e">
        <f t="shared" si="0"/>
        <v>#REF!</v>
      </c>
      <c r="E13" s="16" t="e">
        <f>VLOOKUP(C13,#REF!,12,FALSE)</f>
        <v>#REF!</v>
      </c>
      <c r="F13" s="2" t="str">
        <f>IFERROR(VLOOKUP($H13,[1]종합!$B$2:$C$142,2,FALSE),0)</f>
        <v>용역</v>
      </c>
      <c r="G13" s="2" t="str">
        <f t="shared" si="1"/>
        <v>수의계약</v>
      </c>
      <c r="H13" s="2" t="str">
        <f>IFERROR(VLOOKUP(I13,[1]종합!$A$1:$C$143,2,FALSE),0)</f>
        <v>인쇄출판</v>
      </c>
      <c r="I13" s="2" t="s">
        <v>1530</v>
      </c>
      <c r="J13" s="7" t="s">
        <v>37</v>
      </c>
      <c r="K13" s="2" t="s">
        <v>28</v>
      </c>
      <c r="L13" s="7" t="s">
        <v>38</v>
      </c>
      <c r="M13" s="2" t="str">
        <f t="shared" si="2"/>
        <v>100만원 미만</v>
      </c>
      <c r="N13" s="11">
        <v>220000</v>
      </c>
    </row>
    <row r="14" spans="1:14" ht="16.5" customHeight="1" x14ac:dyDescent="0.4">
      <c r="A14" s="1">
        <v>12</v>
      </c>
      <c r="B14" s="2" t="s">
        <v>26</v>
      </c>
      <c r="C14" s="7" t="s">
        <v>1440</v>
      </c>
      <c r="D14" s="2" t="e">
        <f t="shared" si="0"/>
        <v>#REF!</v>
      </c>
      <c r="E14" s="16" t="e">
        <f>VLOOKUP(C14,#REF!,12,FALSE)</f>
        <v>#REF!</v>
      </c>
      <c r="F14" s="2" t="str">
        <f>IFERROR(VLOOKUP($H14,[1]종합!$B$2:$C$142,2,FALSE),0)</f>
        <v>용역</v>
      </c>
      <c r="G14" s="2" t="str">
        <f t="shared" si="1"/>
        <v>수의계약</v>
      </c>
      <c r="H14" s="2" t="str">
        <f>IFERROR(VLOOKUP(I14,[1]종합!$A$1:$C$143,2,FALSE),0)</f>
        <v>인쇄출판</v>
      </c>
      <c r="I14" s="2" t="s">
        <v>1529</v>
      </c>
      <c r="J14" s="7" t="s">
        <v>39</v>
      </c>
      <c r="K14" s="2" t="s">
        <v>28</v>
      </c>
      <c r="L14" s="7" t="s">
        <v>40</v>
      </c>
      <c r="M14" s="2" t="str">
        <f t="shared" si="2"/>
        <v>100만원 미만</v>
      </c>
      <c r="N14" s="11">
        <v>132000</v>
      </c>
    </row>
    <row r="15" spans="1:14" ht="16.5" customHeight="1" x14ac:dyDescent="0.4">
      <c r="A15" s="1">
        <v>13</v>
      </c>
      <c r="B15" s="2" t="s">
        <v>26</v>
      </c>
      <c r="C15" s="7" t="s">
        <v>1524</v>
      </c>
      <c r="D15" s="2" t="e">
        <f t="shared" si="0"/>
        <v>#REF!</v>
      </c>
      <c r="E15" s="16" t="e">
        <f>VLOOKUP(C15,#REF!,12,FALSE)</f>
        <v>#REF!</v>
      </c>
      <c r="F15" s="2" t="str">
        <f>IFERROR(VLOOKUP($H15,[1]종합!$B$2:$C$142,2,FALSE),0)</f>
        <v>용역</v>
      </c>
      <c r="G15" s="2" t="str">
        <f t="shared" si="1"/>
        <v>입찰계약</v>
      </c>
      <c r="H15" s="2" t="str">
        <f>IFERROR(VLOOKUP(I15,[1]종합!$A$1:$C$143,2,FALSE),0)</f>
        <v>의료서비스</v>
      </c>
      <c r="I15" s="2" t="s">
        <v>1553</v>
      </c>
      <c r="J15" s="7" t="s">
        <v>41</v>
      </c>
      <c r="K15" s="2" t="s">
        <v>28</v>
      </c>
      <c r="L15" s="7" t="s">
        <v>42</v>
      </c>
      <c r="M15" s="2" t="str">
        <f t="shared" si="2"/>
        <v>5000만원 이상</v>
      </c>
      <c r="N15" s="11">
        <v>68616000</v>
      </c>
    </row>
    <row r="16" spans="1:14" ht="16.5" customHeight="1" x14ac:dyDescent="0.4">
      <c r="A16" s="1">
        <v>14</v>
      </c>
      <c r="B16" s="2" t="s">
        <v>43</v>
      </c>
      <c r="C16" s="7" t="s">
        <v>1523</v>
      </c>
      <c r="D16" s="2" t="e">
        <f t="shared" si="0"/>
        <v>#REF!</v>
      </c>
      <c r="E16" s="16" t="e">
        <f>VLOOKUP(C16,#REF!,12,FALSE)</f>
        <v>#REF!</v>
      </c>
      <c r="F16" s="2" t="str">
        <f>IFERROR(VLOOKUP($H16,[1]종합!$B$2:$C$142,2,FALSE),0)</f>
        <v>물품</v>
      </c>
      <c r="G16" s="2" t="str">
        <f t="shared" si="1"/>
        <v>수의계약</v>
      </c>
      <c r="H16" s="2" t="str">
        <f>IFERROR(VLOOKUP(I16,[1]종합!$A$1:$C$143,2,FALSE),0)</f>
        <v>식품및도시락</v>
      </c>
      <c r="I16" s="2" t="s">
        <v>1531</v>
      </c>
      <c r="J16" s="7" t="s">
        <v>44</v>
      </c>
      <c r="K16" s="2" t="s">
        <v>33</v>
      </c>
      <c r="L16" s="7" t="s">
        <v>40</v>
      </c>
      <c r="M16" s="2" t="str">
        <f t="shared" si="2"/>
        <v>100만원 미만</v>
      </c>
      <c r="N16" s="11">
        <v>209000</v>
      </c>
    </row>
    <row r="17" spans="1:14" ht="16.5" customHeight="1" x14ac:dyDescent="0.4">
      <c r="A17" s="1">
        <v>15</v>
      </c>
      <c r="B17" s="2" t="s">
        <v>22</v>
      </c>
      <c r="C17" s="7" t="s">
        <v>1440</v>
      </c>
      <c r="D17" s="2" t="e">
        <f t="shared" si="0"/>
        <v>#REF!</v>
      </c>
      <c r="E17" s="16" t="e">
        <f>VLOOKUP(C17,#REF!,12,FALSE)</f>
        <v>#REF!</v>
      </c>
      <c r="F17" s="2" t="str">
        <f>IFERROR(VLOOKUP($H17,[1]종합!$B$2:$C$142,2,FALSE),0)</f>
        <v>용역</v>
      </c>
      <c r="G17" s="2" t="str">
        <f t="shared" si="1"/>
        <v>수의계약</v>
      </c>
      <c r="H17" s="2" t="str">
        <f>IFERROR(VLOOKUP(I17,[1]종합!$A$1:$C$143,2,FALSE),0)</f>
        <v>인쇄출판</v>
      </c>
      <c r="I17" s="2" t="s">
        <v>1665</v>
      </c>
      <c r="J17" s="7" t="s">
        <v>45</v>
      </c>
      <c r="K17" s="2" t="s">
        <v>33</v>
      </c>
      <c r="L17" s="7" t="s">
        <v>46</v>
      </c>
      <c r="M17" s="2" t="str">
        <f t="shared" si="2"/>
        <v>100~500만원</v>
      </c>
      <c r="N17" s="11">
        <v>1001000</v>
      </c>
    </row>
    <row r="18" spans="1:14" ht="16.5" customHeight="1" x14ac:dyDescent="0.4">
      <c r="A18" s="1">
        <v>16</v>
      </c>
      <c r="B18" s="2" t="s">
        <v>22</v>
      </c>
      <c r="C18" s="7" t="s">
        <v>1440</v>
      </c>
      <c r="D18" s="2" t="e">
        <f t="shared" si="0"/>
        <v>#REF!</v>
      </c>
      <c r="E18" s="16" t="e">
        <f>VLOOKUP(C18,#REF!,12,FALSE)</f>
        <v>#REF!</v>
      </c>
      <c r="F18" s="2" t="str">
        <f>IFERROR(VLOOKUP($H18,[1]종합!$B$2:$C$142,2,FALSE),0)</f>
        <v>용역</v>
      </c>
      <c r="G18" s="2" t="str">
        <f t="shared" si="1"/>
        <v>수의계약</v>
      </c>
      <c r="H18" s="2" t="str">
        <f>IFERROR(VLOOKUP(I18,[1]종합!$A$1:$C$143,2,FALSE),0)</f>
        <v>인쇄출판</v>
      </c>
      <c r="I18" s="2" t="s">
        <v>1529</v>
      </c>
      <c r="J18" s="7" t="s">
        <v>47</v>
      </c>
      <c r="K18" s="2" t="s">
        <v>33</v>
      </c>
      <c r="L18" s="7" t="s">
        <v>17</v>
      </c>
      <c r="M18" s="2" t="str">
        <f t="shared" si="2"/>
        <v>100만원 미만</v>
      </c>
      <c r="N18" s="11">
        <v>350000</v>
      </c>
    </row>
    <row r="19" spans="1:14" ht="16.5" customHeight="1" x14ac:dyDescent="0.4">
      <c r="A19" s="1">
        <v>17</v>
      </c>
      <c r="B19" s="2" t="s">
        <v>14</v>
      </c>
      <c r="C19" s="7" t="s">
        <v>1442</v>
      </c>
      <c r="D19" s="2" t="e">
        <f t="shared" si="0"/>
        <v>#REF!</v>
      </c>
      <c r="E19" s="16" t="e">
        <f>VLOOKUP(C19,#REF!,12,FALSE)</f>
        <v>#REF!</v>
      </c>
      <c r="F19" s="2" t="str">
        <f>IFERROR(VLOOKUP($H19,[1]종합!$B$2:$C$142,2,FALSE),0)</f>
        <v>물품</v>
      </c>
      <c r="G19" s="2" t="str">
        <f t="shared" si="1"/>
        <v>수의계약</v>
      </c>
      <c r="H19" s="2" t="str">
        <f>IFERROR(VLOOKUP(I19,[1]종합!$A$1:$C$143,2,FALSE),0)</f>
        <v>청소위생용품</v>
      </c>
      <c r="I19" s="2" t="s">
        <v>1538</v>
      </c>
      <c r="J19" s="7" t="s">
        <v>48</v>
      </c>
      <c r="K19" s="2" t="s">
        <v>49</v>
      </c>
      <c r="L19" s="7" t="s">
        <v>40</v>
      </c>
      <c r="M19" s="2" t="str">
        <f t="shared" si="2"/>
        <v>100만원 미만</v>
      </c>
      <c r="N19" s="11">
        <v>235000</v>
      </c>
    </row>
    <row r="20" spans="1:14" ht="16.5" customHeight="1" x14ac:dyDescent="0.4">
      <c r="A20" s="1">
        <v>18</v>
      </c>
      <c r="B20" s="2" t="s">
        <v>14</v>
      </c>
      <c r="C20" s="7" t="s">
        <v>1440</v>
      </c>
      <c r="D20" s="2" t="e">
        <f t="shared" si="0"/>
        <v>#REF!</v>
      </c>
      <c r="E20" s="16" t="e">
        <f>VLOOKUP(C20,#REF!,12,FALSE)</f>
        <v>#REF!</v>
      </c>
      <c r="F20" s="2" t="str">
        <f>IFERROR(VLOOKUP($H20,[1]종합!$B$2:$C$142,2,FALSE),0)</f>
        <v>용역</v>
      </c>
      <c r="G20" s="2" t="str">
        <f t="shared" si="1"/>
        <v>수의계약</v>
      </c>
      <c r="H20" s="2" t="str">
        <f>IFERROR(VLOOKUP(I20,[1]종합!$A$1:$C$143,2,FALSE),0)</f>
        <v>인쇄출판</v>
      </c>
      <c r="I20" s="2" t="s">
        <v>1530</v>
      </c>
      <c r="J20" s="7" t="s">
        <v>50</v>
      </c>
      <c r="K20" s="2" t="s">
        <v>20</v>
      </c>
      <c r="L20" s="7" t="s">
        <v>17</v>
      </c>
      <c r="M20" s="2" t="str">
        <f t="shared" si="2"/>
        <v>100~500만원</v>
      </c>
      <c r="N20" s="11">
        <v>3960000</v>
      </c>
    </row>
    <row r="21" spans="1:14" ht="16.5" customHeight="1" x14ac:dyDescent="0.4">
      <c r="A21" s="1">
        <v>19</v>
      </c>
      <c r="B21" s="2" t="s">
        <v>51</v>
      </c>
      <c r="C21" s="7" t="s">
        <v>1522</v>
      </c>
      <c r="D21" s="2" t="e">
        <f t="shared" si="0"/>
        <v>#REF!</v>
      </c>
      <c r="E21" s="16" t="e">
        <f>VLOOKUP(C21,#REF!,12,FALSE)</f>
        <v>#REF!</v>
      </c>
      <c r="F21" s="2" t="str">
        <f>IFERROR(VLOOKUP($H21,[1]종합!$B$2:$C$142,2,FALSE),0)</f>
        <v>물품</v>
      </c>
      <c r="G21" s="2" t="str">
        <f t="shared" si="1"/>
        <v>수의계약</v>
      </c>
      <c r="H21" s="2" t="str">
        <f>IFERROR(VLOOKUP(I21,[1]종합!$A$1:$C$143,2,FALSE),0)</f>
        <v>청소위생용품</v>
      </c>
      <c r="I21" s="2" t="s">
        <v>1533</v>
      </c>
      <c r="J21" s="7" t="s">
        <v>52</v>
      </c>
      <c r="K21" s="2" t="s">
        <v>20</v>
      </c>
      <c r="L21" s="7" t="s">
        <v>53</v>
      </c>
      <c r="M21" s="2" t="str">
        <f t="shared" si="2"/>
        <v>100만원 미만</v>
      </c>
      <c r="N21" s="11">
        <v>595000</v>
      </c>
    </row>
    <row r="22" spans="1:14" ht="16.5" customHeight="1" x14ac:dyDescent="0.4">
      <c r="A22" s="1">
        <v>20</v>
      </c>
      <c r="B22" s="2" t="s">
        <v>18</v>
      </c>
      <c r="C22" s="7" t="s">
        <v>1440</v>
      </c>
      <c r="D22" s="2" t="e">
        <f t="shared" si="0"/>
        <v>#REF!</v>
      </c>
      <c r="E22" s="16" t="e">
        <f>VLOOKUP(C22,#REF!,12,FALSE)</f>
        <v>#REF!</v>
      </c>
      <c r="F22" s="2" t="str">
        <f>IFERROR(VLOOKUP($H22,[1]종합!$B$2:$C$142,2,FALSE),0)</f>
        <v>용역</v>
      </c>
      <c r="G22" s="2" t="str">
        <f t="shared" si="1"/>
        <v>수의계약</v>
      </c>
      <c r="H22" s="2" t="str">
        <f>IFERROR(VLOOKUP(I22,[1]종합!$A$1:$C$143,2,FALSE),0)</f>
        <v>인쇄출판</v>
      </c>
      <c r="I22" s="2" t="s">
        <v>1665</v>
      </c>
      <c r="J22" s="7" t="s">
        <v>54</v>
      </c>
      <c r="K22" s="2" t="s">
        <v>55</v>
      </c>
      <c r="L22" s="7" t="s">
        <v>17</v>
      </c>
      <c r="M22" s="2" t="str">
        <f t="shared" si="2"/>
        <v>100만원 미만</v>
      </c>
      <c r="N22" s="11">
        <v>140000</v>
      </c>
    </row>
    <row r="23" spans="1:14" ht="16.5" customHeight="1" x14ac:dyDescent="0.4">
      <c r="A23" s="1">
        <v>21</v>
      </c>
      <c r="B23" s="2" t="s">
        <v>56</v>
      </c>
      <c r="C23" s="7" t="s">
        <v>1443</v>
      </c>
      <c r="D23" s="2" t="e">
        <f t="shared" si="0"/>
        <v>#REF!</v>
      </c>
      <c r="E23" s="16" t="e">
        <f>VLOOKUP(C23,#REF!,12,FALSE)</f>
        <v>#REF!</v>
      </c>
      <c r="F23" s="2" t="str">
        <f>IFERROR(VLOOKUP($H23,[1]종합!$B$2:$C$142,2,FALSE),0)</f>
        <v>용역</v>
      </c>
      <c r="G23" s="2" t="str">
        <f t="shared" si="1"/>
        <v>수의계약</v>
      </c>
      <c r="H23" s="2" t="str">
        <f>IFERROR(VLOOKUP(I23,[1]종합!$A$1:$C$143,2,FALSE),0)</f>
        <v>인쇄출판</v>
      </c>
      <c r="I23" s="2" t="s">
        <v>1669</v>
      </c>
      <c r="J23" s="7" t="s">
        <v>57</v>
      </c>
      <c r="K23" s="2" t="s">
        <v>33</v>
      </c>
      <c r="L23" s="7" t="s">
        <v>58</v>
      </c>
      <c r="M23" s="2" t="str">
        <f t="shared" si="2"/>
        <v>100만원 미만</v>
      </c>
      <c r="N23" s="11">
        <v>520000</v>
      </c>
    </row>
    <row r="24" spans="1:14" ht="16.5" customHeight="1" x14ac:dyDescent="0.4">
      <c r="A24" s="1">
        <v>22</v>
      </c>
      <c r="B24" s="2" t="s">
        <v>59</v>
      </c>
      <c r="C24" s="7" t="s">
        <v>1443</v>
      </c>
      <c r="D24" s="2" t="e">
        <f t="shared" si="0"/>
        <v>#REF!</v>
      </c>
      <c r="E24" s="16" t="e">
        <f>VLOOKUP(C24,#REF!,12,FALSE)</f>
        <v>#REF!</v>
      </c>
      <c r="F24" s="2" t="str">
        <f>IFERROR(VLOOKUP($H24,[1]종합!$B$2:$C$142,2,FALSE),0)</f>
        <v>물품</v>
      </c>
      <c r="G24" s="2" t="str">
        <f t="shared" si="1"/>
        <v>수의계약</v>
      </c>
      <c r="H24" s="2" t="str">
        <f>IFERROR(VLOOKUP(I24,[1]종합!$A$1:$C$143,2,FALSE),0)</f>
        <v>사무용품및소모품</v>
      </c>
      <c r="I24" s="2" t="s">
        <v>1528</v>
      </c>
      <c r="J24" s="7" t="s">
        <v>60</v>
      </c>
      <c r="K24" s="2" t="s">
        <v>61</v>
      </c>
      <c r="L24" s="7" t="s">
        <v>62</v>
      </c>
      <c r="M24" s="2" t="str">
        <f t="shared" si="2"/>
        <v>100만원 미만</v>
      </c>
      <c r="N24" s="11">
        <v>264000</v>
      </c>
    </row>
    <row r="25" spans="1:14" ht="16.5" customHeight="1" x14ac:dyDescent="0.4">
      <c r="A25" s="1">
        <v>23</v>
      </c>
      <c r="B25" s="2" t="s">
        <v>59</v>
      </c>
      <c r="C25" s="7" t="s">
        <v>1440</v>
      </c>
      <c r="D25" s="2" t="e">
        <f t="shared" si="0"/>
        <v>#REF!</v>
      </c>
      <c r="E25" s="16" t="e">
        <f>VLOOKUP(C25,#REF!,12,FALSE)</f>
        <v>#REF!</v>
      </c>
      <c r="F25" s="2" t="str">
        <f>IFERROR(VLOOKUP($H25,[1]종합!$B$2:$C$142,2,FALSE),0)</f>
        <v>용역</v>
      </c>
      <c r="G25" s="2" t="str">
        <f t="shared" si="1"/>
        <v>수의계약</v>
      </c>
      <c r="H25" s="2" t="str">
        <f>IFERROR(VLOOKUP(I25,[1]종합!$A$1:$C$143,2,FALSE),0)</f>
        <v>인쇄출판</v>
      </c>
      <c r="I25" s="2" t="s">
        <v>1530</v>
      </c>
      <c r="J25" s="7" t="s">
        <v>63</v>
      </c>
      <c r="K25" s="2" t="s">
        <v>61</v>
      </c>
      <c r="L25" s="7" t="s">
        <v>17</v>
      </c>
      <c r="M25" s="2" t="str">
        <f t="shared" si="2"/>
        <v>100만원 미만</v>
      </c>
      <c r="N25" s="11">
        <v>153000</v>
      </c>
    </row>
    <row r="26" spans="1:14" ht="16.5" customHeight="1" x14ac:dyDescent="0.4">
      <c r="A26" s="1">
        <v>24</v>
      </c>
      <c r="B26" s="2" t="s">
        <v>59</v>
      </c>
      <c r="C26" s="7" t="s">
        <v>1440</v>
      </c>
      <c r="D26" s="2" t="e">
        <f t="shared" si="0"/>
        <v>#REF!</v>
      </c>
      <c r="E26" s="16" t="e">
        <f>VLOOKUP(C26,#REF!,12,FALSE)</f>
        <v>#REF!</v>
      </c>
      <c r="F26" s="2" t="str">
        <f>IFERROR(VLOOKUP($H26,[1]종합!$B$2:$C$142,2,FALSE),0)</f>
        <v>용역</v>
      </c>
      <c r="G26" s="2" t="str">
        <f t="shared" si="1"/>
        <v>수의계약</v>
      </c>
      <c r="H26" s="2" t="str">
        <f>IFERROR(VLOOKUP(I26,[1]종합!$A$1:$C$143,2,FALSE),0)</f>
        <v>인쇄출판</v>
      </c>
      <c r="I26" s="2" t="s">
        <v>1665</v>
      </c>
      <c r="J26" s="7" t="s">
        <v>64</v>
      </c>
      <c r="K26" s="2" t="s">
        <v>61</v>
      </c>
      <c r="L26" s="7" t="s">
        <v>65</v>
      </c>
      <c r="M26" s="2" t="str">
        <f t="shared" si="2"/>
        <v>100~500만원</v>
      </c>
      <c r="N26" s="11">
        <v>1400000</v>
      </c>
    </row>
    <row r="27" spans="1:14" ht="16.5" customHeight="1" x14ac:dyDescent="0.4">
      <c r="A27" s="1">
        <v>25</v>
      </c>
      <c r="B27" s="2" t="s">
        <v>59</v>
      </c>
      <c r="C27" s="7" t="s">
        <v>1441</v>
      </c>
      <c r="D27" s="2" t="e">
        <f t="shared" si="0"/>
        <v>#REF!</v>
      </c>
      <c r="E27" s="16" t="e">
        <f>VLOOKUP(C27,#REF!,12,FALSE)</f>
        <v>#REF!</v>
      </c>
      <c r="F27" s="2">
        <f>IFERROR(VLOOKUP($H27,[1]종합!$B$2:$C$142,2,FALSE),0)</f>
        <v>0</v>
      </c>
      <c r="G27" s="2" t="str">
        <f t="shared" si="1"/>
        <v>수의계약</v>
      </c>
      <c r="H27" s="2">
        <f>IFERROR(VLOOKUP(I27,[1]종합!$A$1:$C$143,2,FALSE),0)</f>
        <v>0</v>
      </c>
      <c r="I27" s="2" t="s">
        <v>1657</v>
      </c>
      <c r="J27" s="7" t="s">
        <v>66</v>
      </c>
      <c r="K27" s="2" t="s">
        <v>61</v>
      </c>
      <c r="L27" s="7" t="s">
        <v>17</v>
      </c>
      <c r="M27" s="2" t="str">
        <f t="shared" si="2"/>
        <v>100만원 미만</v>
      </c>
      <c r="N27" s="11">
        <v>102000</v>
      </c>
    </row>
    <row r="28" spans="1:14" ht="16.5" customHeight="1" x14ac:dyDescent="0.4">
      <c r="A28" s="1">
        <v>26</v>
      </c>
      <c r="B28" s="2" t="s">
        <v>59</v>
      </c>
      <c r="C28" s="7" t="s">
        <v>1441</v>
      </c>
      <c r="D28" s="2" t="e">
        <f t="shared" si="0"/>
        <v>#REF!</v>
      </c>
      <c r="E28" s="16" t="e">
        <f>VLOOKUP(C28,#REF!,12,FALSE)</f>
        <v>#REF!</v>
      </c>
      <c r="F28" s="2">
        <f>IFERROR(VLOOKUP($H28,[1]종합!$B$2:$C$142,2,FALSE),0)</f>
        <v>0</v>
      </c>
      <c r="G28" s="2" t="str">
        <f t="shared" si="1"/>
        <v>수의계약</v>
      </c>
      <c r="H28" s="2">
        <f>IFERROR(VLOOKUP(I28,[1]종합!$A$1:$C$143,2,FALSE),0)</f>
        <v>0</v>
      </c>
      <c r="I28" s="2" t="s">
        <v>1657</v>
      </c>
      <c r="J28" s="7" t="s">
        <v>66</v>
      </c>
      <c r="K28" s="2" t="s">
        <v>61</v>
      </c>
      <c r="L28" s="7" t="s">
        <v>17</v>
      </c>
      <c r="M28" s="2" t="str">
        <f t="shared" si="2"/>
        <v>100만원 미만</v>
      </c>
      <c r="N28" s="11">
        <v>47870</v>
      </c>
    </row>
    <row r="29" spans="1:14" ht="16.5" customHeight="1" x14ac:dyDescent="0.4">
      <c r="A29" s="1">
        <v>27</v>
      </c>
      <c r="B29" s="2" t="s">
        <v>59</v>
      </c>
      <c r="C29" s="7" t="s">
        <v>1441</v>
      </c>
      <c r="D29" s="2" t="e">
        <f t="shared" si="0"/>
        <v>#REF!</v>
      </c>
      <c r="E29" s="16" t="e">
        <f>VLOOKUP(C29,#REF!,12,FALSE)</f>
        <v>#REF!</v>
      </c>
      <c r="F29" s="2">
        <f>IFERROR(VLOOKUP($H29,[1]종합!$B$2:$C$142,2,FALSE),0)</f>
        <v>0</v>
      </c>
      <c r="G29" s="2" t="str">
        <f t="shared" si="1"/>
        <v>수의계약</v>
      </c>
      <c r="H29" s="2">
        <f>IFERROR(VLOOKUP(I29,[1]종합!$A$1:$C$143,2,FALSE),0)</f>
        <v>0</v>
      </c>
      <c r="I29" s="2" t="s">
        <v>1657</v>
      </c>
      <c r="J29" s="7" t="s">
        <v>66</v>
      </c>
      <c r="K29" s="2" t="s">
        <v>61</v>
      </c>
      <c r="L29" s="7" t="s">
        <v>17</v>
      </c>
      <c r="M29" s="2" t="str">
        <f t="shared" si="2"/>
        <v>100만원 미만</v>
      </c>
      <c r="N29" s="11">
        <v>55500</v>
      </c>
    </row>
    <row r="30" spans="1:14" ht="16.5" customHeight="1" x14ac:dyDescent="0.4">
      <c r="A30" s="1">
        <v>28</v>
      </c>
      <c r="B30" s="2" t="s">
        <v>59</v>
      </c>
      <c r="C30" s="7" t="s">
        <v>1440</v>
      </c>
      <c r="D30" s="2" t="e">
        <f t="shared" si="0"/>
        <v>#REF!</v>
      </c>
      <c r="E30" s="16" t="e">
        <f>VLOOKUP(C30,#REF!,12,FALSE)</f>
        <v>#REF!</v>
      </c>
      <c r="F30" s="2" t="str">
        <f>IFERROR(VLOOKUP($H30,[1]종합!$B$2:$C$142,2,FALSE),0)</f>
        <v>용역</v>
      </c>
      <c r="G30" s="2" t="str">
        <f t="shared" si="1"/>
        <v>수의계약</v>
      </c>
      <c r="H30" s="2" t="str">
        <f>IFERROR(VLOOKUP(I30,[1]종합!$A$1:$C$143,2,FALSE),0)</f>
        <v>인쇄출판</v>
      </c>
      <c r="I30" s="2" t="s">
        <v>1543</v>
      </c>
      <c r="J30" s="7" t="s">
        <v>67</v>
      </c>
      <c r="K30" s="2" t="s">
        <v>68</v>
      </c>
      <c r="L30" s="7" t="s">
        <v>69</v>
      </c>
      <c r="M30" s="2" t="str">
        <f t="shared" si="2"/>
        <v>100만원 미만</v>
      </c>
      <c r="N30" s="11">
        <v>400000</v>
      </c>
    </row>
    <row r="31" spans="1:14" ht="16.5" customHeight="1" x14ac:dyDescent="0.4">
      <c r="A31" s="1">
        <v>29</v>
      </c>
      <c r="B31" s="2" t="s">
        <v>70</v>
      </c>
      <c r="C31" s="7" t="s">
        <v>1523</v>
      </c>
      <c r="D31" s="2" t="e">
        <f t="shared" si="0"/>
        <v>#REF!</v>
      </c>
      <c r="E31" s="16" t="e">
        <f>VLOOKUP(C31,#REF!,12,FALSE)</f>
        <v>#REF!</v>
      </c>
      <c r="F31" s="2" t="str">
        <f>IFERROR(VLOOKUP($H31,[1]종합!$B$2:$C$142,2,FALSE),0)</f>
        <v>물품</v>
      </c>
      <c r="G31" s="2" t="str">
        <f t="shared" si="1"/>
        <v>수의계약</v>
      </c>
      <c r="H31" s="2" t="str">
        <f>IFERROR(VLOOKUP(I31,[1]종합!$A$1:$C$143,2,FALSE),0)</f>
        <v>식품및도시락</v>
      </c>
      <c r="I31" s="2" t="s">
        <v>1531</v>
      </c>
      <c r="J31" s="7" t="s">
        <v>71</v>
      </c>
      <c r="K31" s="2" t="s">
        <v>68</v>
      </c>
      <c r="L31" s="7" t="s">
        <v>69</v>
      </c>
      <c r="M31" s="2" t="str">
        <f t="shared" si="2"/>
        <v>100만원 미만</v>
      </c>
      <c r="N31" s="11">
        <v>380000</v>
      </c>
    </row>
    <row r="32" spans="1:14" ht="16.5" customHeight="1" x14ac:dyDescent="0.4">
      <c r="A32" s="1">
        <v>30</v>
      </c>
      <c r="B32" s="2" t="s">
        <v>70</v>
      </c>
      <c r="C32" s="7" t="s">
        <v>1440</v>
      </c>
      <c r="D32" s="2" t="e">
        <f t="shared" si="0"/>
        <v>#REF!</v>
      </c>
      <c r="E32" s="16" t="e">
        <f>VLOOKUP(C32,#REF!,12,FALSE)</f>
        <v>#REF!</v>
      </c>
      <c r="F32" s="2" t="str">
        <f>IFERROR(VLOOKUP($H32,[1]종합!$B$2:$C$142,2,FALSE),0)</f>
        <v>용역</v>
      </c>
      <c r="G32" s="2" t="str">
        <f t="shared" si="1"/>
        <v>수의계약</v>
      </c>
      <c r="H32" s="2" t="str">
        <f>IFERROR(VLOOKUP(I32,[1]종합!$A$1:$C$143,2,FALSE),0)</f>
        <v>인쇄출판</v>
      </c>
      <c r="I32" s="2" t="s">
        <v>1529</v>
      </c>
      <c r="J32" s="7" t="s">
        <v>72</v>
      </c>
      <c r="K32" s="2" t="s">
        <v>68</v>
      </c>
      <c r="L32" s="7" t="s">
        <v>38</v>
      </c>
      <c r="M32" s="2" t="str">
        <f t="shared" si="2"/>
        <v>100만원 미만</v>
      </c>
      <c r="N32" s="11">
        <v>33000</v>
      </c>
    </row>
    <row r="33" spans="1:14" ht="16.5" customHeight="1" x14ac:dyDescent="0.4">
      <c r="A33" s="1">
        <v>31</v>
      </c>
      <c r="B33" s="2" t="s">
        <v>70</v>
      </c>
      <c r="C33" s="7" t="s">
        <v>1526</v>
      </c>
      <c r="D33" s="2" t="e">
        <f t="shared" si="0"/>
        <v>#REF!</v>
      </c>
      <c r="E33" s="16" t="e">
        <f>VLOOKUP(C33,#REF!,12,FALSE)</f>
        <v>#REF!</v>
      </c>
      <c r="F33" s="2" t="str">
        <f>IFERROR(VLOOKUP($H33,[1]종합!$B$2:$C$142,2,FALSE),0)</f>
        <v>물품</v>
      </c>
      <c r="G33" s="2" t="str">
        <f t="shared" si="1"/>
        <v>수의계약</v>
      </c>
      <c r="H33" s="2" t="str">
        <f>IFERROR(VLOOKUP(I33,[1]종합!$A$1:$C$143,2,FALSE),0)</f>
        <v>사무용품및소모품</v>
      </c>
      <c r="I33" s="2" t="str">
        <f>IF(ISERROR(FIND("복사용지",J33)),0,"복사용지")</f>
        <v>복사용지</v>
      </c>
      <c r="J33" s="7" t="s">
        <v>73</v>
      </c>
      <c r="K33" s="2" t="s">
        <v>68</v>
      </c>
      <c r="L33" s="7" t="s">
        <v>74</v>
      </c>
      <c r="M33" s="2" t="str">
        <f t="shared" si="2"/>
        <v>100만원 미만</v>
      </c>
      <c r="N33" s="11">
        <v>980000</v>
      </c>
    </row>
    <row r="34" spans="1:14" ht="16.5" customHeight="1" x14ac:dyDescent="0.4">
      <c r="A34" s="1">
        <v>32</v>
      </c>
      <c r="B34" s="2" t="s">
        <v>75</v>
      </c>
      <c r="C34" s="7" t="s">
        <v>1444</v>
      </c>
      <c r="D34" s="2" t="e">
        <f t="shared" si="0"/>
        <v>#REF!</v>
      </c>
      <c r="E34" s="16" t="e">
        <f>VLOOKUP(C34,#REF!,12,FALSE)</f>
        <v>#REF!</v>
      </c>
      <c r="F34" s="2" t="str">
        <f>IFERROR(VLOOKUP($H34,[1]종합!$B$2:$C$142,2,FALSE),0)</f>
        <v>물품</v>
      </c>
      <c r="G34" s="2" t="str">
        <f t="shared" si="1"/>
        <v>수의계약</v>
      </c>
      <c r="H34" s="2" t="str">
        <f>IFERROR(VLOOKUP(I34,[1]종합!$A$1:$C$143,2,FALSE),0)</f>
        <v>생활용품</v>
      </c>
      <c r="I34" s="2" t="s">
        <v>1677</v>
      </c>
      <c r="J34" s="7" t="s">
        <v>76</v>
      </c>
      <c r="K34" s="2" t="s">
        <v>77</v>
      </c>
      <c r="L34" s="7" t="s">
        <v>25</v>
      </c>
      <c r="M34" s="2" t="str">
        <f t="shared" si="2"/>
        <v>100만원 미만</v>
      </c>
      <c r="N34" s="11">
        <v>81000</v>
      </c>
    </row>
    <row r="35" spans="1:14" ht="16.5" customHeight="1" x14ac:dyDescent="0.4">
      <c r="A35" s="1">
        <v>33</v>
      </c>
      <c r="B35" s="2" t="s">
        <v>75</v>
      </c>
      <c r="C35" s="7" t="s">
        <v>1440</v>
      </c>
      <c r="D35" s="2" t="e">
        <f t="shared" si="0"/>
        <v>#REF!</v>
      </c>
      <c r="E35" s="16" t="e">
        <f>VLOOKUP(C35,#REF!,12,FALSE)</f>
        <v>#REF!</v>
      </c>
      <c r="F35" s="2" t="str">
        <f>IFERROR(VLOOKUP($H35,[1]종합!$B$2:$C$142,2,FALSE),0)</f>
        <v>용역</v>
      </c>
      <c r="G35" s="2" t="str">
        <f t="shared" si="1"/>
        <v>수의계약</v>
      </c>
      <c r="H35" s="2" t="str">
        <f>IFERROR(VLOOKUP(I35,[1]종합!$A$1:$C$143,2,FALSE),0)</f>
        <v>인쇄출판</v>
      </c>
      <c r="I35" s="2" t="s">
        <v>1543</v>
      </c>
      <c r="J35" s="7" t="s">
        <v>78</v>
      </c>
      <c r="K35" s="2" t="s">
        <v>77</v>
      </c>
      <c r="L35" s="7" t="s">
        <v>79</v>
      </c>
      <c r="M35" s="2" t="str">
        <f t="shared" si="2"/>
        <v>100만원 미만</v>
      </c>
      <c r="N35" s="11">
        <v>350000</v>
      </c>
    </row>
    <row r="36" spans="1:14" ht="16.5" customHeight="1" x14ac:dyDescent="0.4">
      <c r="A36" s="1">
        <v>34</v>
      </c>
      <c r="B36" s="2" t="s">
        <v>75</v>
      </c>
      <c r="C36" s="7" t="s">
        <v>1440</v>
      </c>
      <c r="D36" s="2" t="e">
        <f t="shared" si="0"/>
        <v>#REF!</v>
      </c>
      <c r="E36" s="16" t="e">
        <f>VLOOKUP(C36,#REF!,12,FALSE)</f>
        <v>#REF!</v>
      </c>
      <c r="F36" s="2" t="str">
        <f>IFERROR(VLOOKUP($H36,[1]종합!$B$2:$C$142,2,FALSE),0)</f>
        <v>용역</v>
      </c>
      <c r="G36" s="2" t="str">
        <f t="shared" si="1"/>
        <v>수의계약</v>
      </c>
      <c r="H36" s="2" t="str">
        <f>IFERROR(VLOOKUP(I36,[1]종합!$A$1:$C$143,2,FALSE),0)</f>
        <v>인쇄출판</v>
      </c>
      <c r="I36" s="2" t="s">
        <v>1530</v>
      </c>
      <c r="J36" s="7" t="s">
        <v>80</v>
      </c>
      <c r="K36" s="2" t="s">
        <v>24</v>
      </c>
      <c r="L36" s="7" t="s">
        <v>81</v>
      </c>
      <c r="M36" s="2" t="str">
        <f t="shared" si="2"/>
        <v>100만원 미만</v>
      </c>
      <c r="N36" s="11">
        <v>220000</v>
      </c>
    </row>
    <row r="37" spans="1:14" ht="16.5" customHeight="1" x14ac:dyDescent="0.4">
      <c r="A37" s="1">
        <v>35</v>
      </c>
      <c r="B37" s="2" t="s">
        <v>43</v>
      </c>
      <c r="C37" s="7" t="s">
        <v>1440</v>
      </c>
      <c r="D37" s="2" t="e">
        <f t="shared" si="0"/>
        <v>#REF!</v>
      </c>
      <c r="E37" s="16" t="e">
        <f>VLOOKUP(C37,#REF!,12,FALSE)</f>
        <v>#REF!</v>
      </c>
      <c r="F37" s="2" t="str">
        <f>IFERROR(VLOOKUP($H37,[1]종합!$B$2:$C$142,2,FALSE),0)</f>
        <v>용역</v>
      </c>
      <c r="G37" s="2" t="str">
        <f t="shared" si="1"/>
        <v>수의계약</v>
      </c>
      <c r="H37" s="2" t="str">
        <f>IFERROR(VLOOKUP(I37,[1]종합!$A$1:$C$143,2,FALSE),0)</f>
        <v>인쇄출판</v>
      </c>
      <c r="I37" s="2" t="s">
        <v>1530</v>
      </c>
      <c r="J37" s="7" t="s">
        <v>82</v>
      </c>
      <c r="K37" s="2" t="s">
        <v>24</v>
      </c>
      <c r="L37" s="7" t="s">
        <v>17</v>
      </c>
      <c r="M37" s="2" t="str">
        <f t="shared" si="2"/>
        <v>100만원 미만</v>
      </c>
      <c r="N37" s="11">
        <v>169400</v>
      </c>
    </row>
    <row r="38" spans="1:14" ht="16.5" customHeight="1" x14ac:dyDescent="0.4">
      <c r="A38" s="1">
        <v>36</v>
      </c>
      <c r="B38" s="2" t="s">
        <v>43</v>
      </c>
      <c r="C38" s="7" t="s">
        <v>1440</v>
      </c>
      <c r="D38" s="2" t="e">
        <f t="shared" si="0"/>
        <v>#REF!</v>
      </c>
      <c r="E38" s="16" t="e">
        <f>VLOOKUP(C38,#REF!,12,FALSE)</f>
        <v>#REF!</v>
      </c>
      <c r="F38" s="2" t="str">
        <f>IFERROR(VLOOKUP($H38,[1]종합!$B$2:$C$142,2,FALSE),0)</f>
        <v>용역</v>
      </c>
      <c r="G38" s="2" t="str">
        <f t="shared" si="1"/>
        <v>수의계약</v>
      </c>
      <c r="H38" s="2" t="str">
        <f>IFERROR(VLOOKUP(I38,[1]종합!$A$1:$C$143,2,FALSE),0)</f>
        <v>인쇄출판</v>
      </c>
      <c r="I38" s="2" t="s">
        <v>1543</v>
      </c>
      <c r="J38" s="7" t="s">
        <v>83</v>
      </c>
      <c r="K38" s="2" t="s">
        <v>24</v>
      </c>
      <c r="L38" s="7" t="s">
        <v>17</v>
      </c>
      <c r="M38" s="2" t="str">
        <f t="shared" si="2"/>
        <v>100~500만원</v>
      </c>
      <c r="N38" s="11">
        <v>1540000</v>
      </c>
    </row>
    <row r="39" spans="1:14" ht="16.5" customHeight="1" x14ac:dyDescent="0.4">
      <c r="A39" s="1">
        <v>37</v>
      </c>
      <c r="B39" s="2" t="s">
        <v>43</v>
      </c>
      <c r="C39" s="7" t="s">
        <v>1448</v>
      </c>
      <c r="D39" s="2" t="e">
        <f t="shared" si="0"/>
        <v>#REF!</v>
      </c>
      <c r="E39" s="16" t="e">
        <f>VLOOKUP(C39,#REF!,12,FALSE)</f>
        <v>#REF!</v>
      </c>
      <c r="F39" s="2" t="str">
        <f>IFERROR(VLOOKUP($H39,[1]종합!$B$2:$C$142,2,FALSE),0)</f>
        <v>물품</v>
      </c>
      <c r="G39" s="2" t="str">
        <f t="shared" si="1"/>
        <v>수의계약</v>
      </c>
      <c r="H39" s="2" t="str">
        <f>IFERROR(VLOOKUP(I39,[1]종합!$A$1:$C$143,2,FALSE),0)</f>
        <v>안전용품</v>
      </c>
      <c r="I39" s="2" t="s">
        <v>1546</v>
      </c>
      <c r="J39" s="7" t="s">
        <v>84</v>
      </c>
      <c r="K39" s="2" t="s">
        <v>33</v>
      </c>
      <c r="L39" s="7" t="s">
        <v>85</v>
      </c>
      <c r="M39" s="2" t="str">
        <f t="shared" si="2"/>
        <v>100만원 미만</v>
      </c>
      <c r="N39" s="11">
        <v>751000</v>
      </c>
    </row>
    <row r="40" spans="1:14" ht="16.5" customHeight="1" x14ac:dyDescent="0.4">
      <c r="A40" s="1">
        <v>38</v>
      </c>
      <c r="B40" s="2" t="s">
        <v>22</v>
      </c>
      <c r="C40" s="7" t="s">
        <v>1440</v>
      </c>
      <c r="D40" s="2" t="e">
        <f t="shared" si="0"/>
        <v>#REF!</v>
      </c>
      <c r="E40" s="16" t="e">
        <f>VLOOKUP(C40,#REF!,12,FALSE)</f>
        <v>#REF!</v>
      </c>
      <c r="F40" s="2" t="str">
        <f>IFERROR(VLOOKUP($H40,[1]종합!$B$2:$C$142,2,FALSE),0)</f>
        <v>용역</v>
      </c>
      <c r="G40" s="2" t="str">
        <f t="shared" si="1"/>
        <v>수의계약</v>
      </c>
      <c r="H40" s="2" t="str">
        <f>IFERROR(VLOOKUP(I40,[1]종합!$A$1:$C$143,2,FALSE),0)</f>
        <v>인쇄출판</v>
      </c>
      <c r="I40" s="2" t="s">
        <v>1529</v>
      </c>
      <c r="J40" s="7" t="s">
        <v>86</v>
      </c>
      <c r="K40" s="2" t="s">
        <v>33</v>
      </c>
      <c r="L40" s="7" t="s">
        <v>87</v>
      </c>
      <c r="M40" s="2" t="str">
        <f t="shared" si="2"/>
        <v>100만원 미만</v>
      </c>
      <c r="N40" s="11">
        <v>880000</v>
      </c>
    </row>
    <row r="41" spans="1:14" ht="16.5" customHeight="1" x14ac:dyDescent="0.4">
      <c r="A41" s="1">
        <v>39</v>
      </c>
      <c r="B41" s="2" t="s">
        <v>22</v>
      </c>
      <c r="C41" s="7" t="s">
        <v>1440</v>
      </c>
      <c r="D41" s="2" t="e">
        <f t="shared" si="0"/>
        <v>#REF!</v>
      </c>
      <c r="E41" s="16" t="e">
        <f>VLOOKUP(C41,#REF!,12,FALSE)</f>
        <v>#REF!</v>
      </c>
      <c r="F41" s="2" t="str">
        <f>IFERROR(VLOOKUP($H41,[1]종합!$B$2:$C$142,2,FALSE),0)</f>
        <v>물품</v>
      </c>
      <c r="G41" s="2" t="str">
        <f t="shared" si="1"/>
        <v>수의계약</v>
      </c>
      <c r="H41" s="2" t="str">
        <f>IFERROR(VLOOKUP(I41,[1]종합!$A$1:$C$143,2,FALSE),0)</f>
        <v>사무용품및소모품</v>
      </c>
      <c r="I41" s="2" t="s">
        <v>1658</v>
      </c>
      <c r="J41" s="7" t="s">
        <v>88</v>
      </c>
      <c r="K41" s="2" t="s">
        <v>33</v>
      </c>
      <c r="L41" s="7" t="s">
        <v>69</v>
      </c>
      <c r="M41" s="2" t="str">
        <f t="shared" si="2"/>
        <v>100만원 미만</v>
      </c>
      <c r="N41" s="11">
        <v>132000</v>
      </c>
    </row>
    <row r="42" spans="1:14" ht="16.5" customHeight="1" x14ac:dyDescent="0.4">
      <c r="A42" s="1">
        <v>40</v>
      </c>
      <c r="B42" s="2" t="s">
        <v>22</v>
      </c>
      <c r="C42" s="7" t="s">
        <v>1440</v>
      </c>
      <c r="D42" s="2" t="e">
        <f t="shared" si="0"/>
        <v>#REF!</v>
      </c>
      <c r="E42" s="16" t="e">
        <f>VLOOKUP(C42,#REF!,12,FALSE)</f>
        <v>#REF!</v>
      </c>
      <c r="F42" s="2" t="str">
        <f>IFERROR(VLOOKUP($H42,[1]종합!$B$2:$C$142,2,FALSE),0)</f>
        <v>용역</v>
      </c>
      <c r="G42" s="2" t="str">
        <f t="shared" si="1"/>
        <v>수의계약</v>
      </c>
      <c r="H42" s="2" t="str">
        <f>IFERROR(VLOOKUP(I42,[1]종합!$A$1:$C$143,2,FALSE),0)</f>
        <v>인쇄출판</v>
      </c>
      <c r="I42" s="2" t="s">
        <v>1543</v>
      </c>
      <c r="J42" s="7" t="s">
        <v>89</v>
      </c>
      <c r="K42" s="2" t="s">
        <v>33</v>
      </c>
      <c r="L42" s="7" t="s">
        <v>69</v>
      </c>
      <c r="M42" s="2" t="str">
        <f t="shared" si="2"/>
        <v>100만원 미만</v>
      </c>
      <c r="N42" s="11">
        <v>165000</v>
      </c>
    </row>
    <row r="43" spans="1:14" ht="16.5" customHeight="1" x14ac:dyDescent="0.4">
      <c r="A43" s="1">
        <v>41</v>
      </c>
      <c r="B43" s="2" t="s">
        <v>22</v>
      </c>
      <c r="C43" s="7" t="s">
        <v>1440</v>
      </c>
      <c r="D43" s="2" t="e">
        <f t="shared" si="0"/>
        <v>#REF!</v>
      </c>
      <c r="E43" s="16" t="e">
        <f>VLOOKUP(C43,#REF!,12,FALSE)</f>
        <v>#REF!</v>
      </c>
      <c r="F43" s="2" t="str">
        <f>IFERROR(VLOOKUP($H43,[1]종합!$B$2:$C$142,2,FALSE),0)</f>
        <v>용역</v>
      </c>
      <c r="G43" s="2" t="str">
        <f t="shared" si="1"/>
        <v>수의계약</v>
      </c>
      <c r="H43" s="2" t="str">
        <f>IFERROR(VLOOKUP(I43,[1]종합!$A$1:$C$143,2,FALSE),0)</f>
        <v>인쇄출판</v>
      </c>
      <c r="I43" s="2" t="s">
        <v>1665</v>
      </c>
      <c r="J43" s="7" t="s">
        <v>90</v>
      </c>
      <c r="K43" s="2" t="s">
        <v>33</v>
      </c>
      <c r="L43" s="7" t="s">
        <v>91</v>
      </c>
      <c r="M43" s="2" t="str">
        <f t="shared" si="2"/>
        <v>100만원 미만</v>
      </c>
      <c r="N43" s="11">
        <v>341000</v>
      </c>
    </row>
    <row r="44" spans="1:14" ht="16.5" customHeight="1" x14ac:dyDescent="0.4">
      <c r="A44" s="1">
        <v>42</v>
      </c>
      <c r="B44" s="2" t="s">
        <v>22</v>
      </c>
      <c r="C44" s="7" t="s">
        <v>1440</v>
      </c>
      <c r="D44" s="2" t="e">
        <f t="shared" si="0"/>
        <v>#REF!</v>
      </c>
      <c r="E44" s="16" t="e">
        <f>VLOOKUP(C44,#REF!,12,FALSE)</f>
        <v>#REF!</v>
      </c>
      <c r="F44" s="2" t="str">
        <f>IFERROR(VLOOKUP($H44,[1]종합!$B$2:$C$142,2,FALSE),0)</f>
        <v>용역</v>
      </c>
      <c r="G44" s="2" t="str">
        <f t="shared" si="1"/>
        <v>수의계약</v>
      </c>
      <c r="H44" s="2" t="str">
        <f>IFERROR(VLOOKUP(I44,[1]종합!$A$1:$C$143,2,FALSE),0)</f>
        <v>인쇄출판</v>
      </c>
      <c r="I44" s="2" t="s">
        <v>1530</v>
      </c>
      <c r="J44" s="7" t="s">
        <v>92</v>
      </c>
      <c r="K44" s="2" t="s">
        <v>33</v>
      </c>
      <c r="L44" s="7" t="s">
        <v>81</v>
      </c>
      <c r="M44" s="2" t="str">
        <f t="shared" si="2"/>
        <v>100만원 미만</v>
      </c>
      <c r="N44" s="11">
        <v>225000</v>
      </c>
    </row>
    <row r="45" spans="1:14" ht="16.5" customHeight="1" x14ac:dyDescent="0.4">
      <c r="A45" s="1">
        <v>43</v>
      </c>
      <c r="B45" s="2" t="s">
        <v>22</v>
      </c>
      <c r="C45" s="7" t="s">
        <v>1477</v>
      </c>
      <c r="D45" s="2" t="e">
        <f t="shared" si="0"/>
        <v>#REF!</v>
      </c>
      <c r="E45" s="16" t="e">
        <f>VLOOKUP(C45,#REF!,12,FALSE)</f>
        <v>#REF!</v>
      </c>
      <c r="F45" s="2" t="str">
        <f>IFERROR(VLOOKUP($H45,[1]종합!$B$2:$C$142,2,FALSE),0)</f>
        <v>물품</v>
      </c>
      <c r="G45" s="2" t="str">
        <f t="shared" si="1"/>
        <v>수의계약</v>
      </c>
      <c r="H45" s="2" t="str">
        <f>IFERROR(VLOOKUP(I45,[1]종합!$A$1:$C$143,2,FALSE),0)</f>
        <v>사무용품및소모품</v>
      </c>
      <c r="I45" s="2" t="str">
        <f>IF(ISERROR(FIND("복사용지",J45)),0,"복사용지")</f>
        <v>복사용지</v>
      </c>
      <c r="J45" s="7" t="s">
        <v>73</v>
      </c>
      <c r="K45" s="2" t="s">
        <v>33</v>
      </c>
      <c r="L45" s="7" t="s">
        <v>93</v>
      </c>
      <c r="M45" s="2" t="str">
        <f t="shared" si="2"/>
        <v>100만원 미만</v>
      </c>
      <c r="N45" s="11">
        <v>460000</v>
      </c>
    </row>
    <row r="46" spans="1:14" ht="16.5" customHeight="1" x14ac:dyDescent="0.4">
      <c r="A46" s="1">
        <v>44</v>
      </c>
      <c r="B46" s="2" t="s">
        <v>22</v>
      </c>
      <c r="C46" s="7" t="s">
        <v>1440</v>
      </c>
      <c r="D46" s="2" t="e">
        <f t="shared" si="0"/>
        <v>#REF!</v>
      </c>
      <c r="E46" s="16" t="e">
        <f>VLOOKUP(C46,#REF!,12,FALSE)</f>
        <v>#REF!</v>
      </c>
      <c r="F46" s="2" t="str">
        <f>IFERROR(VLOOKUP($H46,[1]종합!$B$2:$C$142,2,FALSE),0)</f>
        <v>용역</v>
      </c>
      <c r="G46" s="2" t="str">
        <f t="shared" si="1"/>
        <v>수의계약</v>
      </c>
      <c r="H46" s="2" t="str">
        <f>IFERROR(VLOOKUP(I46,[1]종합!$A$1:$C$143,2,FALSE),0)</f>
        <v>인쇄출판</v>
      </c>
      <c r="I46" s="2" t="s">
        <v>1529</v>
      </c>
      <c r="J46" s="7" t="s">
        <v>94</v>
      </c>
      <c r="K46" s="2" t="s">
        <v>33</v>
      </c>
      <c r="L46" s="7" t="s">
        <v>69</v>
      </c>
      <c r="M46" s="2" t="str">
        <f t="shared" si="2"/>
        <v>100만원 미만</v>
      </c>
      <c r="N46" s="11">
        <v>242000</v>
      </c>
    </row>
    <row r="47" spans="1:14" ht="16.5" customHeight="1" x14ac:dyDescent="0.4">
      <c r="A47" s="1">
        <v>45</v>
      </c>
      <c r="B47" s="2" t="s">
        <v>14</v>
      </c>
      <c r="C47" s="7" t="s">
        <v>1440</v>
      </c>
      <c r="D47" s="2" t="e">
        <f t="shared" si="0"/>
        <v>#REF!</v>
      </c>
      <c r="E47" s="16" t="e">
        <f>VLOOKUP(C47,#REF!,12,FALSE)</f>
        <v>#REF!</v>
      </c>
      <c r="F47" s="2" t="str">
        <f>IFERROR(VLOOKUP($H47,[1]종합!$B$2:$C$142,2,FALSE),0)</f>
        <v>용역</v>
      </c>
      <c r="G47" s="2" t="str">
        <f t="shared" si="1"/>
        <v>수의계약</v>
      </c>
      <c r="H47" s="2" t="str">
        <f>IFERROR(VLOOKUP(I47,[1]종합!$A$1:$C$143,2,FALSE),0)</f>
        <v>인쇄출판</v>
      </c>
      <c r="I47" s="2" t="s">
        <v>1529</v>
      </c>
      <c r="J47" s="7" t="s">
        <v>95</v>
      </c>
      <c r="K47" s="2" t="s">
        <v>96</v>
      </c>
      <c r="L47" s="7" t="s">
        <v>97</v>
      </c>
      <c r="M47" s="2" t="str">
        <f t="shared" si="2"/>
        <v>100만원 미만</v>
      </c>
      <c r="N47" s="11">
        <v>44000</v>
      </c>
    </row>
    <row r="48" spans="1:14" ht="16.5" customHeight="1" x14ac:dyDescent="0.4">
      <c r="A48" s="1">
        <v>46</v>
      </c>
      <c r="B48" s="2" t="s">
        <v>14</v>
      </c>
      <c r="C48" s="7" t="s">
        <v>1445</v>
      </c>
      <c r="D48" s="2" t="e">
        <f t="shared" si="0"/>
        <v>#REF!</v>
      </c>
      <c r="E48" s="16" t="e">
        <f>VLOOKUP(C48,#REF!,12,FALSE)</f>
        <v>#REF!</v>
      </c>
      <c r="F48" s="2" t="str">
        <f>IFERROR(VLOOKUP($H48,[1]종합!$B$2:$C$142,2,FALSE),0)</f>
        <v>물품</v>
      </c>
      <c r="G48" s="2" t="str">
        <f t="shared" si="1"/>
        <v>수의계약</v>
      </c>
      <c r="H48" s="2" t="str">
        <f>IFERROR(VLOOKUP(I48,[1]종합!$A$1:$C$143,2,FALSE),0)</f>
        <v>사무용품및소모품</v>
      </c>
      <c r="I48" s="2" t="s">
        <v>1658</v>
      </c>
      <c r="J48" s="7" t="s">
        <v>98</v>
      </c>
      <c r="K48" s="2" t="s">
        <v>20</v>
      </c>
      <c r="L48" s="7" t="s">
        <v>99</v>
      </c>
      <c r="M48" s="2" t="str">
        <f t="shared" si="2"/>
        <v>100만원 미만</v>
      </c>
      <c r="N48" s="11">
        <v>495000</v>
      </c>
    </row>
    <row r="49" spans="1:14" ht="16.5" customHeight="1" x14ac:dyDescent="0.4">
      <c r="A49" s="1">
        <v>47</v>
      </c>
      <c r="B49" s="2" t="s">
        <v>14</v>
      </c>
      <c r="C49" s="7" t="s">
        <v>1520</v>
      </c>
      <c r="D49" s="2" t="e">
        <f t="shared" si="0"/>
        <v>#REF!</v>
      </c>
      <c r="E49" s="16" t="e">
        <f>VLOOKUP(C49,#REF!,12,FALSE)</f>
        <v>#REF!</v>
      </c>
      <c r="F49" s="2" t="str">
        <f>IFERROR(VLOOKUP($H49,[1]종합!$B$2:$C$142,2,FALSE),0)</f>
        <v>물품</v>
      </c>
      <c r="G49" s="2" t="str">
        <f t="shared" si="1"/>
        <v>수의계약</v>
      </c>
      <c r="H49" s="2" t="str">
        <f>IFERROR(VLOOKUP(I49,[1]종합!$A$1:$C$143,2,FALSE),0)</f>
        <v>청소위생용품</v>
      </c>
      <c r="I49" s="2" t="s">
        <v>1537</v>
      </c>
      <c r="J49" s="7" t="s">
        <v>100</v>
      </c>
      <c r="K49" s="2" t="s">
        <v>33</v>
      </c>
      <c r="L49" s="7" t="s">
        <v>101</v>
      </c>
      <c r="M49" s="2" t="str">
        <f t="shared" si="2"/>
        <v>100만원 미만</v>
      </c>
      <c r="N49" s="11">
        <v>444000</v>
      </c>
    </row>
    <row r="50" spans="1:14" ht="16.5" customHeight="1" x14ac:dyDescent="0.4">
      <c r="A50" s="1">
        <v>48</v>
      </c>
      <c r="B50" s="2" t="s">
        <v>14</v>
      </c>
      <c r="C50" s="7" t="s">
        <v>1520</v>
      </c>
      <c r="D50" s="2" t="e">
        <f t="shared" si="0"/>
        <v>#REF!</v>
      </c>
      <c r="E50" s="16" t="e">
        <f>VLOOKUP(C50,#REF!,12,FALSE)</f>
        <v>#REF!</v>
      </c>
      <c r="F50" s="2" t="str">
        <f>IFERROR(VLOOKUP($H50,[1]종합!$B$2:$C$142,2,FALSE),0)</f>
        <v>물품</v>
      </c>
      <c r="G50" s="2" t="str">
        <f t="shared" si="1"/>
        <v>수의계약</v>
      </c>
      <c r="H50" s="2" t="str">
        <f>IFERROR(VLOOKUP(I50,[1]종합!$A$1:$C$143,2,FALSE),0)</f>
        <v>청소위생용품</v>
      </c>
      <c r="I50" s="2" t="s">
        <v>1537</v>
      </c>
      <c r="J50" s="7" t="s">
        <v>100</v>
      </c>
      <c r="K50" s="2" t="s">
        <v>20</v>
      </c>
      <c r="L50" s="7" t="s">
        <v>101</v>
      </c>
      <c r="M50" s="2" t="str">
        <f t="shared" si="2"/>
        <v>100만원 미만</v>
      </c>
      <c r="N50" s="11">
        <v>312000</v>
      </c>
    </row>
    <row r="51" spans="1:14" ht="16.5" customHeight="1" x14ac:dyDescent="0.4">
      <c r="A51" s="1">
        <v>49</v>
      </c>
      <c r="B51" s="2" t="s">
        <v>102</v>
      </c>
      <c r="C51" s="7" t="s">
        <v>1440</v>
      </c>
      <c r="D51" s="2" t="e">
        <f t="shared" si="0"/>
        <v>#REF!</v>
      </c>
      <c r="E51" s="16" t="e">
        <f>VLOOKUP(C51,#REF!,12,FALSE)</f>
        <v>#REF!</v>
      </c>
      <c r="F51" s="2" t="str">
        <f>IFERROR(VLOOKUP($H51,[1]종합!$B$2:$C$142,2,FALSE),0)</f>
        <v>물품</v>
      </c>
      <c r="G51" s="2" t="str">
        <f t="shared" si="1"/>
        <v>수의계약</v>
      </c>
      <c r="H51" s="2" t="str">
        <f>IFERROR(VLOOKUP(I51,[1]종합!$A$1:$C$143,2,FALSE),0)</f>
        <v>청소위생용품</v>
      </c>
      <c r="I51" s="2" t="s">
        <v>1533</v>
      </c>
      <c r="J51" s="7" t="s">
        <v>103</v>
      </c>
      <c r="K51" s="2" t="s">
        <v>96</v>
      </c>
      <c r="L51" s="7" t="s">
        <v>69</v>
      </c>
      <c r="M51" s="2" t="str">
        <f t="shared" si="2"/>
        <v>100만원 미만</v>
      </c>
      <c r="N51" s="11">
        <v>137500</v>
      </c>
    </row>
    <row r="52" spans="1:14" ht="16.5" customHeight="1" x14ac:dyDescent="0.4">
      <c r="A52" s="1">
        <v>50</v>
      </c>
      <c r="B52" s="2" t="s">
        <v>102</v>
      </c>
      <c r="C52" s="7" t="s">
        <v>1440</v>
      </c>
      <c r="D52" s="2" t="e">
        <f t="shared" si="0"/>
        <v>#REF!</v>
      </c>
      <c r="E52" s="16" t="e">
        <f>VLOOKUP(C52,#REF!,12,FALSE)</f>
        <v>#REF!</v>
      </c>
      <c r="F52" s="2" t="str">
        <f>IFERROR(VLOOKUP($H52,[1]종합!$B$2:$C$142,2,FALSE),0)</f>
        <v>용역</v>
      </c>
      <c r="G52" s="2" t="str">
        <f t="shared" si="1"/>
        <v>수의계약</v>
      </c>
      <c r="H52" s="2" t="str">
        <f>IFERROR(VLOOKUP(I52,[1]종합!$A$1:$C$143,2,FALSE),0)</f>
        <v>인쇄출판</v>
      </c>
      <c r="I52" s="2" t="s">
        <v>1530</v>
      </c>
      <c r="J52" s="7" t="s">
        <v>104</v>
      </c>
      <c r="K52" s="2" t="s">
        <v>96</v>
      </c>
      <c r="L52" s="7" t="s">
        <v>17</v>
      </c>
      <c r="M52" s="2" t="str">
        <f t="shared" si="2"/>
        <v>100만원 미만</v>
      </c>
      <c r="N52" s="11">
        <v>137500</v>
      </c>
    </row>
    <row r="53" spans="1:14" ht="16.5" customHeight="1" x14ac:dyDescent="0.4">
      <c r="A53" s="1">
        <v>51</v>
      </c>
      <c r="B53" s="2" t="s">
        <v>102</v>
      </c>
      <c r="C53" s="7" t="s">
        <v>1440</v>
      </c>
      <c r="D53" s="2" t="e">
        <f t="shared" si="0"/>
        <v>#REF!</v>
      </c>
      <c r="E53" s="16" t="e">
        <f>VLOOKUP(C53,#REF!,12,FALSE)</f>
        <v>#REF!</v>
      </c>
      <c r="F53" s="2" t="str">
        <f>IFERROR(VLOOKUP($H53,[1]종합!$B$2:$C$142,2,FALSE),0)</f>
        <v>용역</v>
      </c>
      <c r="G53" s="2" t="str">
        <f t="shared" si="1"/>
        <v>수의계약</v>
      </c>
      <c r="H53" s="2" t="str">
        <f>IFERROR(VLOOKUP(I53,[1]종합!$A$1:$C$143,2,FALSE),0)</f>
        <v>인쇄출판</v>
      </c>
      <c r="I53" s="2" t="s">
        <v>1529</v>
      </c>
      <c r="J53" s="7" t="s">
        <v>105</v>
      </c>
      <c r="K53" s="2" t="s">
        <v>20</v>
      </c>
      <c r="L53" s="7" t="s">
        <v>17</v>
      </c>
      <c r="M53" s="2" t="str">
        <f t="shared" si="2"/>
        <v>100만원 미만</v>
      </c>
      <c r="N53" s="11">
        <v>121000</v>
      </c>
    </row>
    <row r="54" spans="1:14" ht="16.5" customHeight="1" x14ac:dyDescent="0.4">
      <c r="A54" s="1">
        <v>52</v>
      </c>
      <c r="B54" s="2" t="s">
        <v>102</v>
      </c>
      <c r="C54" s="7" t="s">
        <v>1440</v>
      </c>
      <c r="D54" s="2" t="e">
        <f t="shared" si="0"/>
        <v>#REF!</v>
      </c>
      <c r="E54" s="16" t="e">
        <f>VLOOKUP(C54,#REF!,12,FALSE)</f>
        <v>#REF!</v>
      </c>
      <c r="F54" s="2" t="str">
        <f>IFERROR(VLOOKUP($H54,[1]종합!$B$2:$C$142,2,FALSE),0)</f>
        <v>용역</v>
      </c>
      <c r="G54" s="2" t="str">
        <f t="shared" si="1"/>
        <v>수의계약</v>
      </c>
      <c r="H54" s="2" t="str">
        <f>IFERROR(VLOOKUP(I54,[1]종합!$A$1:$C$143,2,FALSE),0)</f>
        <v>인쇄출판</v>
      </c>
      <c r="I54" s="2" t="s">
        <v>1665</v>
      </c>
      <c r="J54" s="7" t="s">
        <v>106</v>
      </c>
      <c r="K54" s="2" t="s">
        <v>20</v>
      </c>
      <c r="L54" s="7" t="s">
        <v>40</v>
      </c>
      <c r="M54" s="2" t="str">
        <f t="shared" si="2"/>
        <v>100만원 미만</v>
      </c>
      <c r="N54" s="11">
        <v>66000</v>
      </c>
    </row>
    <row r="55" spans="1:14" ht="16.5" customHeight="1" x14ac:dyDescent="0.4">
      <c r="A55" s="1">
        <v>53</v>
      </c>
      <c r="B55" s="2" t="s">
        <v>102</v>
      </c>
      <c r="C55" s="7" t="s">
        <v>1440</v>
      </c>
      <c r="D55" s="2" t="e">
        <f t="shared" si="0"/>
        <v>#REF!</v>
      </c>
      <c r="E55" s="16" t="e">
        <f>VLOOKUP(C55,#REF!,12,FALSE)</f>
        <v>#REF!</v>
      </c>
      <c r="F55" s="2" t="str">
        <f>IFERROR(VLOOKUP($H55,[1]종합!$B$2:$C$142,2,FALSE),0)</f>
        <v>용역</v>
      </c>
      <c r="G55" s="2" t="str">
        <f t="shared" si="1"/>
        <v>수의계약</v>
      </c>
      <c r="H55" s="2" t="str">
        <f>IFERROR(VLOOKUP(I55,[1]종합!$A$1:$C$143,2,FALSE),0)</f>
        <v>인쇄출판</v>
      </c>
      <c r="I55" s="2" t="s">
        <v>1530</v>
      </c>
      <c r="J55" s="7" t="s">
        <v>107</v>
      </c>
      <c r="K55" s="2" t="s">
        <v>20</v>
      </c>
      <c r="L55" s="7" t="s">
        <v>108</v>
      </c>
      <c r="M55" s="2" t="str">
        <f t="shared" si="2"/>
        <v>100만원 미만</v>
      </c>
      <c r="N55" s="11">
        <v>638000</v>
      </c>
    </row>
    <row r="56" spans="1:14" ht="16.5" customHeight="1" x14ac:dyDescent="0.4">
      <c r="A56" s="1">
        <v>54</v>
      </c>
      <c r="B56" s="2" t="s">
        <v>102</v>
      </c>
      <c r="C56" s="7" t="s">
        <v>1440</v>
      </c>
      <c r="D56" s="2" t="e">
        <f t="shared" si="0"/>
        <v>#REF!</v>
      </c>
      <c r="E56" s="16" t="e">
        <f>VLOOKUP(C56,#REF!,12,FALSE)</f>
        <v>#REF!</v>
      </c>
      <c r="F56" s="2" t="str">
        <f>IFERROR(VLOOKUP($H56,[1]종합!$B$2:$C$142,2,FALSE),0)</f>
        <v>용역</v>
      </c>
      <c r="G56" s="2" t="str">
        <f t="shared" si="1"/>
        <v>수의계약</v>
      </c>
      <c r="H56" s="2" t="str">
        <f>IFERROR(VLOOKUP(I56,[1]종합!$A$1:$C$143,2,FALSE),0)</f>
        <v>인쇄출판</v>
      </c>
      <c r="I56" s="2" t="s">
        <v>1543</v>
      </c>
      <c r="J56" s="7" t="s">
        <v>109</v>
      </c>
      <c r="K56" s="2" t="s">
        <v>20</v>
      </c>
      <c r="L56" s="7" t="s">
        <v>69</v>
      </c>
      <c r="M56" s="2" t="str">
        <f t="shared" si="2"/>
        <v>100만원 미만</v>
      </c>
      <c r="N56" s="11">
        <v>400000</v>
      </c>
    </row>
    <row r="57" spans="1:14" ht="16.5" customHeight="1" x14ac:dyDescent="0.4">
      <c r="A57" s="1">
        <v>55</v>
      </c>
      <c r="B57" s="2" t="s">
        <v>102</v>
      </c>
      <c r="C57" s="7" t="s">
        <v>1440</v>
      </c>
      <c r="D57" s="2" t="e">
        <f t="shared" si="0"/>
        <v>#REF!</v>
      </c>
      <c r="E57" s="16" t="e">
        <f>VLOOKUP(C57,#REF!,12,FALSE)</f>
        <v>#REF!</v>
      </c>
      <c r="F57" s="2" t="str">
        <f>IFERROR(VLOOKUP($H57,[1]종합!$B$2:$C$142,2,FALSE),0)</f>
        <v>용역</v>
      </c>
      <c r="G57" s="2" t="str">
        <f t="shared" si="1"/>
        <v>수의계약</v>
      </c>
      <c r="H57" s="2" t="str">
        <f>IFERROR(VLOOKUP(I57,[1]종합!$A$1:$C$143,2,FALSE),0)</f>
        <v>인쇄출판</v>
      </c>
      <c r="I57" s="2" t="s">
        <v>1529</v>
      </c>
      <c r="J57" s="7" t="s">
        <v>110</v>
      </c>
      <c r="K57" s="2" t="s">
        <v>20</v>
      </c>
      <c r="L57" s="7" t="s">
        <v>38</v>
      </c>
      <c r="M57" s="2" t="str">
        <f t="shared" si="2"/>
        <v>100만원 미만</v>
      </c>
      <c r="N57" s="11">
        <v>165000</v>
      </c>
    </row>
    <row r="58" spans="1:14" ht="16.5" customHeight="1" x14ac:dyDescent="0.4">
      <c r="A58" s="1">
        <v>56</v>
      </c>
      <c r="B58" s="2" t="s">
        <v>102</v>
      </c>
      <c r="C58" s="7" t="s">
        <v>1440</v>
      </c>
      <c r="D58" s="2" t="e">
        <f t="shared" si="0"/>
        <v>#REF!</v>
      </c>
      <c r="E58" s="16" t="e">
        <f>VLOOKUP(C58,#REF!,12,FALSE)</f>
        <v>#REF!</v>
      </c>
      <c r="F58" s="2" t="str">
        <f>IFERROR(VLOOKUP($H58,[1]종합!$B$2:$C$142,2,FALSE),0)</f>
        <v>용역</v>
      </c>
      <c r="G58" s="2" t="str">
        <f t="shared" si="1"/>
        <v>수의계약</v>
      </c>
      <c r="H58" s="2" t="str">
        <f>IFERROR(VLOOKUP(I58,[1]종합!$A$1:$C$143,2,FALSE),0)</f>
        <v>인쇄출판</v>
      </c>
      <c r="I58" s="2" t="s">
        <v>1530</v>
      </c>
      <c r="J58" s="7" t="s">
        <v>111</v>
      </c>
      <c r="K58" s="2" t="s">
        <v>20</v>
      </c>
      <c r="L58" s="7" t="s">
        <v>108</v>
      </c>
      <c r="M58" s="2" t="str">
        <f t="shared" si="2"/>
        <v>100만원 미만</v>
      </c>
      <c r="N58" s="11">
        <v>220000</v>
      </c>
    </row>
    <row r="59" spans="1:14" ht="16.5" customHeight="1" x14ac:dyDescent="0.4">
      <c r="A59" s="1">
        <v>57</v>
      </c>
      <c r="B59" s="2" t="s">
        <v>102</v>
      </c>
      <c r="C59" s="7" t="s">
        <v>1442</v>
      </c>
      <c r="D59" s="2" t="e">
        <f t="shared" si="0"/>
        <v>#REF!</v>
      </c>
      <c r="E59" s="16" t="e">
        <f>VLOOKUP(C59,#REF!,12,FALSE)</f>
        <v>#REF!</v>
      </c>
      <c r="F59" s="2" t="str">
        <f>IFERROR(VLOOKUP($H59,[1]종합!$B$2:$C$142,2,FALSE),0)</f>
        <v>용역</v>
      </c>
      <c r="G59" s="2" t="str">
        <f t="shared" si="1"/>
        <v>수의계약</v>
      </c>
      <c r="H59" s="2" t="str">
        <f>IFERROR(VLOOKUP(I59,[1]종합!$A$1:$C$143,2,FALSE),0)</f>
        <v>청소및시설관리</v>
      </c>
      <c r="I59" s="2" t="s">
        <v>1541</v>
      </c>
      <c r="J59" s="7" t="s">
        <v>112</v>
      </c>
      <c r="K59" s="2" t="s">
        <v>20</v>
      </c>
      <c r="L59" s="7" t="s">
        <v>69</v>
      </c>
      <c r="M59" s="2" t="str">
        <f t="shared" si="2"/>
        <v>1000~2000만원</v>
      </c>
      <c r="N59" s="11">
        <v>11715000</v>
      </c>
    </row>
    <row r="60" spans="1:14" ht="16.5" customHeight="1" x14ac:dyDescent="0.4">
      <c r="A60" s="1">
        <v>58</v>
      </c>
      <c r="B60" s="2" t="s">
        <v>102</v>
      </c>
      <c r="C60" s="7" t="s">
        <v>1523</v>
      </c>
      <c r="D60" s="2" t="e">
        <f t="shared" si="0"/>
        <v>#REF!</v>
      </c>
      <c r="E60" s="16" t="e">
        <f>VLOOKUP(C60,#REF!,12,FALSE)</f>
        <v>#REF!</v>
      </c>
      <c r="F60" s="2" t="str">
        <f>IFERROR(VLOOKUP($H60,[1]종합!$B$2:$C$142,2,FALSE),0)</f>
        <v>물품</v>
      </c>
      <c r="G60" s="2" t="str">
        <f t="shared" si="1"/>
        <v>수의계약</v>
      </c>
      <c r="H60" s="2" t="str">
        <f>IFERROR(VLOOKUP(I60,[1]종합!$A$1:$C$143,2,FALSE),0)</f>
        <v>식품및도시락</v>
      </c>
      <c r="I60" s="2" t="s">
        <v>1532</v>
      </c>
      <c r="J60" s="7" t="s">
        <v>113</v>
      </c>
      <c r="K60" s="2" t="s">
        <v>20</v>
      </c>
      <c r="L60" s="7" t="s">
        <v>114</v>
      </c>
      <c r="M60" s="2" t="str">
        <f t="shared" si="2"/>
        <v>100만원 미만</v>
      </c>
      <c r="N60" s="11">
        <v>539500</v>
      </c>
    </row>
    <row r="61" spans="1:14" ht="16.5" customHeight="1" x14ac:dyDescent="0.4">
      <c r="A61" s="1">
        <v>59</v>
      </c>
      <c r="B61" s="2" t="s">
        <v>102</v>
      </c>
      <c r="C61" s="7" t="s">
        <v>1518</v>
      </c>
      <c r="D61" s="2" t="e">
        <f t="shared" si="0"/>
        <v>#REF!</v>
      </c>
      <c r="E61" s="16" t="e">
        <f>VLOOKUP(C61,#REF!,12,FALSE)</f>
        <v>#REF!</v>
      </c>
      <c r="F61" s="2" t="str">
        <f>IFERROR(VLOOKUP($H61,[1]종합!$B$2:$C$142,2,FALSE),0)</f>
        <v>용역</v>
      </c>
      <c r="G61" s="2" t="str">
        <f t="shared" si="1"/>
        <v>입찰계약</v>
      </c>
      <c r="H61" s="2" t="str">
        <f>IFERROR(VLOOKUP(I61,[1]종합!$A$1:$C$143,2,FALSE),0)</f>
        <v>의료서비스</v>
      </c>
      <c r="I61" s="2" t="s">
        <v>1553</v>
      </c>
      <c r="J61" s="7" t="s">
        <v>115</v>
      </c>
      <c r="K61" s="2" t="s">
        <v>20</v>
      </c>
      <c r="L61" s="7" t="s">
        <v>42</v>
      </c>
      <c r="M61" s="2" t="str">
        <f t="shared" si="2"/>
        <v>5000만원 이상</v>
      </c>
      <c r="N61" s="11">
        <v>92056500</v>
      </c>
    </row>
    <row r="62" spans="1:14" ht="16.5" customHeight="1" x14ac:dyDescent="0.4">
      <c r="A62" s="1">
        <v>60</v>
      </c>
      <c r="B62" s="2" t="s">
        <v>102</v>
      </c>
      <c r="C62" s="7" t="s">
        <v>1560</v>
      </c>
      <c r="D62" s="2" t="e">
        <f t="shared" si="0"/>
        <v>#REF!</v>
      </c>
      <c r="E62" s="16" t="e">
        <f>VLOOKUP(C62,#REF!,12,FALSE)</f>
        <v>#REF!</v>
      </c>
      <c r="F62" s="2" t="str">
        <f>IFERROR(VLOOKUP($H62,[1]종합!$B$2:$C$142,2,FALSE),0)</f>
        <v>용역</v>
      </c>
      <c r="G62" s="2" t="str">
        <f t="shared" si="1"/>
        <v>수의계약</v>
      </c>
      <c r="H62" s="2" t="str">
        <f>IFERROR(VLOOKUP(I62,[1]종합!$A$1:$C$143,2,FALSE),0)</f>
        <v>급식및시설운영</v>
      </c>
      <c r="I62" s="2" t="s">
        <v>1555</v>
      </c>
      <c r="J62" s="7" t="s">
        <v>116</v>
      </c>
      <c r="K62" s="2" t="s">
        <v>20</v>
      </c>
      <c r="L62" s="7" t="s">
        <v>42</v>
      </c>
      <c r="M62" s="2" t="str">
        <f t="shared" si="2"/>
        <v>1000~2000만원</v>
      </c>
      <c r="N62" s="11">
        <v>15270940</v>
      </c>
    </row>
    <row r="63" spans="1:14" ht="16.5" customHeight="1" x14ac:dyDescent="0.4">
      <c r="A63" s="1">
        <v>61</v>
      </c>
      <c r="B63" s="2" t="s">
        <v>117</v>
      </c>
      <c r="C63" s="7" t="s">
        <v>1446</v>
      </c>
      <c r="D63" s="2" t="e">
        <f t="shared" si="0"/>
        <v>#REF!</v>
      </c>
      <c r="E63" s="16" t="e">
        <f>VLOOKUP(C63,#REF!,12,FALSE)</f>
        <v>#REF!</v>
      </c>
      <c r="F63" s="2" t="str">
        <f>IFERROR(VLOOKUP($H63,[1]종합!$B$2:$C$142,2,FALSE),0)</f>
        <v>용역</v>
      </c>
      <c r="G63" s="2" t="str">
        <f t="shared" si="1"/>
        <v>수의계약</v>
      </c>
      <c r="H63" s="2" t="str">
        <f>IFERROR(VLOOKUP(I63,[1]종합!$A$1:$C$143,2,FALSE),0)</f>
        <v>정보전산</v>
      </c>
      <c r="I63" s="2" t="s">
        <v>1690</v>
      </c>
      <c r="J63" s="7" t="s">
        <v>118</v>
      </c>
      <c r="K63" s="2" t="s">
        <v>119</v>
      </c>
      <c r="L63" s="7" t="s">
        <v>120</v>
      </c>
      <c r="M63" s="2" t="str">
        <f t="shared" si="2"/>
        <v>100만원 미만</v>
      </c>
      <c r="N63" s="11">
        <v>5500</v>
      </c>
    </row>
    <row r="64" spans="1:14" ht="16.5" customHeight="1" x14ac:dyDescent="0.4">
      <c r="A64" s="1">
        <v>62</v>
      </c>
      <c r="B64" s="2" t="s">
        <v>121</v>
      </c>
      <c r="C64" s="7" t="s">
        <v>1523</v>
      </c>
      <c r="D64" s="2" t="e">
        <f t="shared" si="0"/>
        <v>#REF!</v>
      </c>
      <c r="E64" s="16" t="e">
        <f>VLOOKUP(C64,#REF!,12,FALSE)</f>
        <v>#REF!</v>
      </c>
      <c r="F64" s="2" t="str">
        <f>IFERROR(VLOOKUP($H64,[1]종합!$B$2:$C$142,2,FALSE),0)</f>
        <v>물품</v>
      </c>
      <c r="G64" s="2" t="str">
        <f t="shared" si="1"/>
        <v>수의계약</v>
      </c>
      <c r="H64" s="2" t="str">
        <f>IFERROR(VLOOKUP(I64,[1]종합!$A$1:$C$143,2,FALSE),0)</f>
        <v>식품및도시락</v>
      </c>
      <c r="I64" s="2" t="s">
        <v>1531</v>
      </c>
      <c r="J64" s="7" t="s">
        <v>122</v>
      </c>
      <c r="K64" s="2" t="s">
        <v>123</v>
      </c>
      <c r="L64" s="7" t="s">
        <v>21</v>
      </c>
      <c r="M64" s="2" t="str">
        <f t="shared" si="2"/>
        <v>100만원 미만</v>
      </c>
      <c r="N64" s="11">
        <v>150000</v>
      </c>
    </row>
    <row r="65" spans="1:14" ht="16.5" customHeight="1" x14ac:dyDescent="0.4">
      <c r="A65" s="1">
        <v>63</v>
      </c>
      <c r="B65" s="2" t="s">
        <v>124</v>
      </c>
      <c r="C65" s="7" t="s">
        <v>1440</v>
      </c>
      <c r="D65" s="2" t="e">
        <f t="shared" si="0"/>
        <v>#REF!</v>
      </c>
      <c r="E65" s="16" t="e">
        <f>VLOOKUP(C65,#REF!,12,FALSE)</f>
        <v>#REF!</v>
      </c>
      <c r="F65" s="2" t="str">
        <f>IFERROR(VLOOKUP($H65,[1]종합!$B$2:$C$142,2,FALSE),0)</f>
        <v>용역</v>
      </c>
      <c r="G65" s="2" t="str">
        <f t="shared" si="1"/>
        <v>수의계약</v>
      </c>
      <c r="H65" s="2" t="str">
        <f>IFERROR(VLOOKUP(I65,[1]종합!$A$1:$C$143,2,FALSE),0)</f>
        <v>인쇄출판</v>
      </c>
      <c r="I65" s="2" t="s">
        <v>1665</v>
      </c>
      <c r="J65" s="7" t="s">
        <v>125</v>
      </c>
      <c r="K65" s="2" t="s">
        <v>123</v>
      </c>
      <c r="L65" s="7" t="s">
        <v>69</v>
      </c>
      <c r="M65" s="2" t="str">
        <f t="shared" si="2"/>
        <v>100만원 미만</v>
      </c>
      <c r="N65" s="11">
        <v>107800</v>
      </c>
    </row>
    <row r="66" spans="1:14" ht="16.5" customHeight="1" x14ac:dyDescent="0.4">
      <c r="A66" s="1">
        <v>64</v>
      </c>
      <c r="B66" s="2" t="s">
        <v>124</v>
      </c>
      <c r="C66" s="7" t="s">
        <v>1447</v>
      </c>
      <c r="D66" s="2" t="e">
        <f t="shared" si="0"/>
        <v>#REF!</v>
      </c>
      <c r="E66" s="16" t="e">
        <f>VLOOKUP(C66,#REF!,12,FALSE)</f>
        <v>#REF!</v>
      </c>
      <c r="F66" s="2" t="str">
        <f>IFERROR(VLOOKUP($H66,[1]종합!$B$2:$C$142,2,FALSE),0)</f>
        <v>용역</v>
      </c>
      <c r="G66" s="2" t="str">
        <f t="shared" si="1"/>
        <v>수의계약</v>
      </c>
      <c r="H66" s="2" t="str">
        <f>IFERROR(VLOOKUP(I66,[1]종합!$A$1:$C$143,2,FALSE),0)</f>
        <v>의료서비스</v>
      </c>
      <c r="I66" s="2" t="s">
        <v>1655</v>
      </c>
      <c r="J66" s="7" t="s">
        <v>126</v>
      </c>
      <c r="K66" s="2" t="s">
        <v>123</v>
      </c>
      <c r="L66" s="7" t="s">
        <v>127</v>
      </c>
      <c r="M66" s="2" t="str">
        <f t="shared" si="2"/>
        <v>100만원 미만</v>
      </c>
      <c r="N66" s="11">
        <v>952700</v>
      </c>
    </row>
    <row r="67" spans="1:14" ht="16.5" customHeight="1" x14ac:dyDescent="0.4">
      <c r="A67" s="1">
        <v>65</v>
      </c>
      <c r="B67" s="2" t="s">
        <v>124</v>
      </c>
      <c r="C67" s="7" t="s">
        <v>1440</v>
      </c>
      <c r="D67" s="2" t="e">
        <f t="shared" ref="D67:D130" si="3">IF(OR($E67="천안", $E67="공주", $E67="보령", $E67="아산", $E67="서산", $E67="논산", $E67="계룡", $E67="당진", $E67="금산", $E67="부여", $E67="서천", $E67="청양", $E67="홍성", $E67="예산", $E67="태안"), "도내", "도외")</f>
        <v>#REF!</v>
      </c>
      <c r="E67" s="16" t="e">
        <f>VLOOKUP(C67,#REF!,12,FALSE)</f>
        <v>#REF!</v>
      </c>
      <c r="F67" s="2" t="str">
        <f>IFERROR(VLOOKUP($H67,[1]종합!$B$2:$C$142,2,FALSE),0)</f>
        <v>용역</v>
      </c>
      <c r="G67" s="2" t="str">
        <f t="shared" ref="G67:G130" si="4">IF($N67&gt;20000000, "입찰계약", "수의계약")</f>
        <v>수의계약</v>
      </c>
      <c r="H67" s="2" t="str">
        <f>IFERROR(VLOOKUP(I67,[1]종합!$A$1:$C$143,2,FALSE),0)</f>
        <v>홍보및동영상</v>
      </c>
      <c r="I67" s="2" t="s">
        <v>1668</v>
      </c>
      <c r="J67" s="7" t="s">
        <v>128</v>
      </c>
      <c r="K67" s="2" t="s">
        <v>123</v>
      </c>
      <c r="L67" s="7" t="s">
        <v>65</v>
      </c>
      <c r="M67" s="2" t="str">
        <f t="shared" ref="M67:M130" si="5">IF($N67&lt;1000000, "100만원 미만", IF($N67&lt;5000000, "100~500만원", IF($N67&lt;10000000, "500~1000만원", IF($N67&lt;20000000, "1000~2000만원", IF($N67&lt;30000000, "2000~3000만원", IF($N67&lt;40000000, "3000~4000만원", IF($N67&lt;50000000, "4000~5000만원", "5000만원 이상")))))))</f>
        <v>100만원 미만</v>
      </c>
      <c r="N67" s="11">
        <v>220000</v>
      </c>
    </row>
    <row r="68" spans="1:14" ht="16.5" customHeight="1" x14ac:dyDescent="0.4">
      <c r="A68" s="1">
        <v>66</v>
      </c>
      <c r="B68" s="2" t="s">
        <v>124</v>
      </c>
      <c r="C68" s="7" t="s">
        <v>1523</v>
      </c>
      <c r="D68" s="2" t="e">
        <f t="shared" si="3"/>
        <v>#REF!</v>
      </c>
      <c r="E68" s="16" t="e">
        <f>VLOOKUP(C68,#REF!,12,FALSE)</f>
        <v>#REF!</v>
      </c>
      <c r="F68" s="2" t="str">
        <f>IFERROR(VLOOKUP($H68,[1]종합!$B$2:$C$142,2,FALSE),0)</f>
        <v>물품</v>
      </c>
      <c r="G68" s="2" t="str">
        <f t="shared" si="4"/>
        <v>수의계약</v>
      </c>
      <c r="H68" s="2" t="str">
        <f>IFERROR(VLOOKUP(I68,[1]종합!$A$1:$C$143,2,FALSE),0)</f>
        <v>청소위생용품</v>
      </c>
      <c r="I68" s="2" t="s">
        <v>1533</v>
      </c>
      <c r="J68" s="7" t="s">
        <v>129</v>
      </c>
      <c r="K68" s="2" t="s">
        <v>123</v>
      </c>
      <c r="L68" s="7" t="s">
        <v>130</v>
      </c>
      <c r="M68" s="2" t="str">
        <f t="shared" si="5"/>
        <v>100만원 미만</v>
      </c>
      <c r="N68" s="11">
        <v>425000</v>
      </c>
    </row>
    <row r="69" spans="1:14" ht="16.5" customHeight="1" x14ac:dyDescent="0.4">
      <c r="A69" s="1">
        <v>67</v>
      </c>
      <c r="B69" s="2" t="s">
        <v>124</v>
      </c>
      <c r="C69" s="7" t="s">
        <v>1440</v>
      </c>
      <c r="D69" s="2" t="e">
        <f t="shared" si="3"/>
        <v>#REF!</v>
      </c>
      <c r="E69" s="16" t="e">
        <f>VLOOKUP(C69,#REF!,12,FALSE)</f>
        <v>#REF!</v>
      </c>
      <c r="F69" s="2" t="str">
        <f>IFERROR(VLOOKUP($H69,[1]종합!$B$2:$C$142,2,FALSE),0)</f>
        <v>용역</v>
      </c>
      <c r="G69" s="2" t="str">
        <f t="shared" si="4"/>
        <v>수의계약</v>
      </c>
      <c r="H69" s="2" t="str">
        <f>IFERROR(VLOOKUP(I69,[1]종합!$A$1:$C$143,2,FALSE),0)</f>
        <v>인쇄출판</v>
      </c>
      <c r="I69" s="2" t="s">
        <v>1543</v>
      </c>
      <c r="J69" s="7" t="s">
        <v>131</v>
      </c>
      <c r="K69" s="2" t="s">
        <v>132</v>
      </c>
      <c r="L69" s="7" t="s">
        <v>46</v>
      </c>
      <c r="M69" s="2" t="str">
        <f t="shared" si="5"/>
        <v>100만원 미만</v>
      </c>
      <c r="N69" s="11">
        <v>275000</v>
      </c>
    </row>
    <row r="70" spans="1:14" ht="16.5" customHeight="1" x14ac:dyDescent="0.4">
      <c r="A70" s="1">
        <v>68</v>
      </c>
      <c r="B70" s="2" t="s">
        <v>133</v>
      </c>
      <c r="C70" s="7" t="s">
        <v>1440</v>
      </c>
      <c r="D70" s="2" t="e">
        <f t="shared" si="3"/>
        <v>#REF!</v>
      </c>
      <c r="E70" s="16" t="e">
        <f>VLOOKUP(C70,#REF!,12,FALSE)</f>
        <v>#REF!</v>
      </c>
      <c r="F70" s="2" t="str">
        <f>IFERROR(VLOOKUP($H70,[1]종합!$B$2:$C$142,2,FALSE),0)</f>
        <v>용역</v>
      </c>
      <c r="G70" s="2" t="str">
        <f t="shared" si="4"/>
        <v>수의계약</v>
      </c>
      <c r="H70" s="2" t="str">
        <f>IFERROR(VLOOKUP(I70,[1]종합!$A$1:$C$143,2,FALSE),0)</f>
        <v>인쇄출판</v>
      </c>
      <c r="I70" s="2" t="s">
        <v>1543</v>
      </c>
      <c r="J70" s="7" t="s">
        <v>134</v>
      </c>
      <c r="K70" s="2" t="s">
        <v>135</v>
      </c>
      <c r="L70" s="7" t="s">
        <v>53</v>
      </c>
      <c r="M70" s="2" t="str">
        <f t="shared" si="5"/>
        <v>100만원 미만</v>
      </c>
      <c r="N70" s="11">
        <v>22000</v>
      </c>
    </row>
    <row r="71" spans="1:14" ht="16.5" customHeight="1" x14ac:dyDescent="0.4">
      <c r="A71" s="1">
        <v>69</v>
      </c>
      <c r="B71" s="2" t="s">
        <v>136</v>
      </c>
      <c r="C71" s="7" t="s">
        <v>1448</v>
      </c>
      <c r="D71" s="2" t="e">
        <f t="shared" si="3"/>
        <v>#REF!</v>
      </c>
      <c r="E71" s="16" t="e">
        <f>VLOOKUP(C71,#REF!,12,FALSE)</f>
        <v>#REF!</v>
      </c>
      <c r="F71" s="2" t="str">
        <f>IFERROR(VLOOKUP($H71,[1]종합!$B$2:$C$142,2,FALSE),0)</f>
        <v>용역</v>
      </c>
      <c r="G71" s="2" t="str">
        <f t="shared" si="4"/>
        <v>입찰계약</v>
      </c>
      <c r="H71" s="2" t="str">
        <f>IFERROR(VLOOKUP(I71,[1]종합!$A$1:$C$143,2,FALSE),0)</f>
        <v>기타사업서비스</v>
      </c>
      <c r="I71" s="2" t="s">
        <v>1683</v>
      </c>
      <c r="J71" s="7" t="s">
        <v>137</v>
      </c>
      <c r="K71" s="2" t="s">
        <v>20</v>
      </c>
      <c r="L71" s="7" t="s">
        <v>85</v>
      </c>
      <c r="M71" s="2" t="str">
        <f t="shared" si="5"/>
        <v>4000~5000만원</v>
      </c>
      <c r="N71" s="11">
        <v>41720800</v>
      </c>
    </row>
    <row r="72" spans="1:14" ht="16.5" customHeight="1" x14ac:dyDescent="0.4">
      <c r="A72" s="1">
        <v>70</v>
      </c>
      <c r="B72" s="2" t="s">
        <v>14</v>
      </c>
      <c r="C72" s="7" t="s">
        <v>1440</v>
      </c>
      <c r="D72" s="2" t="e">
        <f t="shared" si="3"/>
        <v>#REF!</v>
      </c>
      <c r="E72" s="16" t="e">
        <f>VLOOKUP(C72,#REF!,12,FALSE)</f>
        <v>#REF!</v>
      </c>
      <c r="F72" s="2" t="str">
        <f>IFERROR(VLOOKUP($H72,[1]종합!$B$2:$C$142,2,FALSE),0)</f>
        <v>용역</v>
      </c>
      <c r="G72" s="2" t="str">
        <f t="shared" si="4"/>
        <v>수의계약</v>
      </c>
      <c r="H72" s="2" t="str">
        <f>IFERROR(VLOOKUP(I72,[1]종합!$A$1:$C$143,2,FALSE),0)</f>
        <v>인쇄출판</v>
      </c>
      <c r="I72" s="2" t="s">
        <v>1530</v>
      </c>
      <c r="J72" s="7" t="s">
        <v>138</v>
      </c>
      <c r="K72" s="2" t="s">
        <v>20</v>
      </c>
      <c r="L72" s="7" t="s">
        <v>91</v>
      </c>
      <c r="M72" s="2" t="str">
        <f t="shared" si="5"/>
        <v>100만원 미만</v>
      </c>
      <c r="N72" s="11">
        <v>563200</v>
      </c>
    </row>
    <row r="73" spans="1:14" ht="16.5" customHeight="1" x14ac:dyDescent="0.4">
      <c r="A73" s="1">
        <v>71</v>
      </c>
      <c r="B73" s="2" t="s">
        <v>14</v>
      </c>
      <c r="C73" s="7" t="s">
        <v>1440</v>
      </c>
      <c r="D73" s="2" t="e">
        <f t="shared" si="3"/>
        <v>#REF!</v>
      </c>
      <c r="E73" s="16" t="e">
        <f>VLOOKUP(C73,#REF!,12,FALSE)</f>
        <v>#REF!</v>
      </c>
      <c r="F73" s="2" t="str">
        <f>IFERROR(VLOOKUP($H73,[1]종합!$B$2:$C$142,2,FALSE),0)</f>
        <v>용역</v>
      </c>
      <c r="G73" s="2" t="str">
        <f t="shared" si="4"/>
        <v>수의계약</v>
      </c>
      <c r="H73" s="2" t="str">
        <f>IFERROR(VLOOKUP(I73,[1]종합!$A$1:$C$143,2,FALSE),0)</f>
        <v>인쇄출판</v>
      </c>
      <c r="I73" s="2" t="s">
        <v>1543</v>
      </c>
      <c r="J73" s="7" t="s">
        <v>139</v>
      </c>
      <c r="K73" s="2" t="s">
        <v>20</v>
      </c>
      <c r="L73" s="7" t="s">
        <v>46</v>
      </c>
      <c r="M73" s="2" t="str">
        <f t="shared" si="5"/>
        <v>100만원 미만</v>
      </c>
      <c r="N73" s="11">
        <v>770000</v>
      </c>
    </row>
    <row r="74" spans="1:14" ht="16.5" customHeight="1" x14ac:dyDescent="0.4">
      <c r="A74" s="1">
        <v>72</v>
      </c>
      <c r="B74" s="2" t="s">
        <v>14</v>
      </c>
      <c r="C74" s="7" t="s">
        <v>1440</v>
      </c>
      <c r="D74" s="2" t="e">
        <f t="shared" si="3"/>
        <v>#REF!</v>
      </c>
      <c r="E74" s="16" t="e">
        <f>VLOOKUP(C74,#REF!,12,FALSE)</f>
        <v>#REF!</v>
      </c>
      <c r="F74" s="2" t="str">
        <f>IFERROR(VLOOKUP($H74,[1]종합!$B$2:$C$142,2,FALSE),0)</f>
        <v>용역</v>
      </c>
      <c r="G74" s="2" t="str">
        <f t="shared" si="4"/>
        <v>수의계약</v>
      </c>
      <c r="H74" s="2" t="str">
        <f>IFERROR(VLOOKUP(I74,[1]종합!$A$1:$C$143,2,FALSE),0)</f>
        <v>인쇄출판</v>
      </c>
      <c r="I74" s="2" t="s">
        <v>1665</v>
      </c>
      <c r="J74" s="7" t="s">
        <v>140</v>
      </c>
      <c r="K74" s="2" t="s">
        <v>20</v>
      </c>
      <c r="L74" s="7" t="s">
        <v>141</v>
      </c>
      <c r="M74" s="2" t="str">
        <f t="shared" si="5"/>
        <v>100만원 미만</v>
      </c>
      <c r="N74" s="11">
        <v>154000</v>
      </c>
    </row>
    <row r="75" spans="1:14" ht="16.5" customHeight="1" x14ac:dyDescent="0.4">
      <c r="A75" s="1">
        <v>73</v>
      </c>
      <c r="B75" s="2" t="s">
        <v>14</v>
      </c>
      <c r="C75" s="7" t="s">
        <v>1446</v>
      </c>
      <c r="D75" s="2" t="e">
        <f t="shared" si="3"/>
        <v>#REF!</v>
      </c>
      <c r="E75" s="16" t="e">
        <f>VLOOKUP(C75,#REF!,12,FALSE)</f>
        <v>#REF!</v>
      </c>
      <c r="F75" s="2" t="str">
        <f>IFERROR(VLOOKUP($H75,[1]종합!$B$2:$C$142,2,FALSE),0)</f>
        <v>용역</v>
      </c>
      <c r="G75" s="2" t="str">
        <f t="shared" si="4"/>
        <v>수의계약</v>
      </c>
      <c r="H75" s="2" t="str">
        <f>IFERROR(VLOOKUP(I75,[1]종합!$A$1:$C$143,2,FALSE),0)</f>
        <v>정보전산</v>
      </c>
      <c r="I75" s="2" t="s">
        <v>1690</v>
      </c>
      <c r="J75" s="7" t="s">
        <v>142</v>
      </c>
      <c r="K75" s="2" t="s">
        <v>20</v>
      </c>
      <c r="L75" s="7" t="s">
        <v>120</v>
      </c>
      <c r="M75" s="2" t="str">
        <f t="shared" si="5"/>
        <v>100만원 미만</v>
      </c>
      <c r="N75" s="11">
        <v>5500</v>
      </c>
    </row>
    <row r="76" spans="1:14" ht="16.5" customHeight="1" x14ac:dyDescent="0.4">
      <c r="A76" s="1">
        <v>74</v>
      </c>
      <c r="B76" s="2" t="s">
        <v>14</v>
      </c>
      <c r="C76" s="7" t="s">
        <v>1442</v>
      </c>
      <c r="D76" s="2" t="e">
        <f t="shared" si="3"/>
        <v>#REF!</v>
      </c>
      <c r="E76" s="16" t="e">
        <f>VLOOKUP(C76,#REF!,12,FALSE)</f>
        <v>#REF!</v>
      </c>
      <c r="F76" s="2" t="str">
        <f>IFERROR(VLOOKUP($H76,[1]종합!$B$2:$C$142,2,FALSE),0)</f>
        <v>물품</v>
      </c>
      <c r="G76" s="2" t="str">
        <f t="shared" si="4"/>
        <v>수의계약</v>
      </c>
      <c r="H76" s="2" t="str">
        <f>IFERROR(VLOOKUP(I76,[1]종합!$A$1:$C$143,2,FALSE),0)</f>
        <v>사무용품및소모품</v>
      </c>
      <c r="I76" s="2" t="s">
        <v>1528</v>
      </c>
      <c r="J76" s="7" t="s">
        <v>143</v>
      </c>
      <c r="K76" s="2" t="s">
        <v>20</v>
      </c>
      <c r="L76" s="7" t="s">
        <v>38</v>
      </c>
      <c r="M76" s="2" t="str">
        <f t="shared" si="5"/>
        <v>100만원 미만</v>
      </c>
      <c r="N76" s="11">
        <v>320000</v>
      </c>
    </row>
    <row r="77" spans="1:14" ht="16.5" customHeight="1" x14ac:dyDescent="0.4">
      <c r="A77" s="1">
        <v>75</v>
      </c>
      <c r="B77" s="2" t="s">
        <v>14</v>
      </c>
      <c r="C77" s="7" t="s">
        <v>1440</v>
      </c>
      <c r="D77" s="2" t="e">
        <f t="shared" si="3"/>
        <v>#REF!</v>
      </c>
      <c r="E77" s="16" t="e">
        <f>VLOOKUP(C77,#REF!,12,FALSE)</f>
        <v>#REF!</v>
      </c>
      <c r="F77" s="2" t="str">
        <f>IFERROR(VLOOKUP($H77,[1]종합!$B$2:$C$142,2,FALSE),0)</f>
        <v>용역</v>
      </c>
      <c r="G77" s="2" t="str">
        <f t="shared" si="4"/>
        <v>수의계약</v>
      </c>
      <c r="H77" s="2" t="str">
        <f>IFERROR(VLOOKUP(I77,[1]종합!$A$1:$C$143,2,FALSE),0)</f>
        <v>인쇄출판</v>
      </c>
      <c r="I77" s="2" t="s">
        <v>1530</v>
      </c>
      <c r="J77" s="7" t="s">
        <v>144</v>
      </c>
      <c r="K77" s="2" t="s">
        <v>20</v>
      </c>
      <c r="L77" s="7" t="s">
        <v>17</v>
      </c>
      <c r="M77" s="2" t="str">
        <f t="shared" si="5"/>
        <v>100만원 미만</v>
      </c>
      <c r="N77" s="11">
        <v>825000</v>
      </c>
    </row>
    <row r="78" spans="1:14" ht="16.5" customHeight="1" x14ac:dyDescent="0.4">
      <c r="A78" s="1">
        <v>76</v>
      </c>
      <c r="B78" s="2" t="s">
        <v>14</v>
      </c>
      <c r="C78" s="7" t="s">
        <v>1440</v>
      </c>
      <c r="D78" s="2" t="e">
        <f t="shared" si="3"/>
        <v>#REF!</v>
      </c>
      <c r="E78" s="16" t="e">
        <f>VLOOKUP(C78,#REF!,12,FALSE)</f>
        <v>#REF!</v>
      </c>
      <c r="F78" s="2" t="str">
        <f>IFERROR(VLOOKUP($H78,[1]종합!$B$2:$C$142,2,FALSE),0)</f>
        <v>용역</v>
      </c>
      <c r="G78" s="2" t="str">
        <f t="shared" si="4"/>
        <v>수의계약</v>
      </c>
      <c r="H78" s="2" t="str">
        <f>IFERROR(VLOOKUP(I78,[1]종합!$A$1:$C$143,2,FALSE),0)</f>
        <v>인쇄출판</v>
      </c>
      <c r="I78" s="2" t="s">
        <v>1665</v>
      </c>
      <c r="J78" s="7" t="s">
        <v>145</v>
      </c>
      <c r="K78" s="2" t="s">
        <v>20</v>
      </c>
      <c r="L78" s="7" t="s">
        <v>146</v>
      </c>
      <c r="M78" s="2" t="str">
        <f t="shared" si="5"/>
        <v>100~500만원</v>
      </c>
      <c r="N78" s="11">
        <v>1666500</v>
      </c>
    </row>
    <row r="79" spans="1:14" ht="16.5" customHeight="1" x14ac:dyDescent="0.4">
      <c r="A79" s="1">
        <v>77</v>
      </c>
      <c r="B79" s="2" t="s">
        <v>14</v>
      </c>
      <c r="C79" s="7" t="s">
        <v>1440</v>
      </c>
      <c r="D79" s="2" t="e">
        <f t="shared" si="3"/>
        <v>#REF!</v>
      </c>
      <c r="E79" s="16" t="e">
        <f>VLOOKUP(C79,#REF!,12,FALSE)</f>
        <v>#REF!</v>
      </c>
      <c r="F79" s="2" t="str">
        <f>IFERROR(VLOOKUP($H79,[1]종합!$B$2:$C$142,2,FALSE),0)</f>
        <v>용역</v>
      </c>
      <c r="G79" s="2" t="str">
        <f t="shared" si="4"/>
        <v>수의계약</v>
      </c>
      <c r="H79" s="2" t="str">
        <f>IFERROR(VLOOKUP(I79,[1]종합!$A$1:$C$143,2,FALSE),0)</f>
        <v>인쇄출판</v>
      </c>
      <c r="I79" s="2" t="s">
        <v>1665</v>
      </c>
      <c r="J79" s="7" t="s">
        <v>147</v>
      </c>
      <c r="K79" s="2" t="s">
        <v>148</v>
      </c>
      <c r="L79" s="7" t="s">
        <v>69</v>
      </c>
      <c r="M79" s="2" t="str">
        <f t="shared" si="5"/>
        <v>100만원 미만</v>
      </c>
      <c r="N79" s="11">
        <v>998000</v>
      </c>
    </row>
    <row r="80" spans="1:14" ht="16.5" customHeight="1" x14ac:dyDescent="0.4">
      <c r="A80" s="1">
        <v>78</v>
      </c>
      <c r="B80" s="2" t="s">
        <v>149</v>
      </c>
      <c r="C80" s="7" t="s">
        <v>1520</v>
      </c>
      <c r="D80" s="2" t="e">
        <f t="shared" si="3"/>
        <v>#REF!</v>
      </c>
      <c r="E80" s="16" t="e">
        <f>VLOOKUP(C80,#REF!,12,FALSE)</f>
        <v>#REF!</v>
      </c>
      <c r="F80" s="2" t="str">
        <f>IFERROR(VLOOKUP($H80,[1]종합!$B$2:$C$142,2,FALSE),0)</f>
        <v>물품</v>
      </c>
      <c r="G80" s="2" t="str">
        <f t="shared" si="4"/>
        <v>수의계약</v>
      </c>
      <c r="H80" s="2" t="str">
        <f>IFERROR(VLOOKUP(I80,[1]종합!$A$1:$C$143,2,FALSE),0)</f>
        <v>사무용품및소모품</v>
      </c>
      <c r="I80" s="2" t="s">
        <v>1527</v>
      </c>
      <c r="J80" s="7" t="s">
        <v>150</v>
      </c>
      <c r="K80" s="2" t="s">
        <v>151</v>
      </c>
      <c r="L80" s="7" t="s">
        <v>101</v>
      </c>
      <c r="M80" s="2" t="str">
        <f t="shared" si="5"/>
        <v>100~500만원</v>
      </c>
      <c r="N80" s="11">
        <v>1064000</v>
      </c>
    </row>
    <row r="81" spans="1:14" ht="16.5" customHeight="1" x14ac:dyDescent="0.4">
      <c r="A81" s="1">
        <v>79</v>
      </c>
      <c r="B81" s="2" t="s">
        <v>149</v>
      </c>
      <c r="C81" s="7" t="s">
        <v>1440</v>
      </c>
      <c r="D81" s="2" t="e">
        <f t="shared" si="3"/>
        <v>#REF!</v>
      </c>
      <c r="E81" s="16" t="e">
        <f>VLOOKUP(C81,#REF!,12,FALSE)</f>
        <v>#REF!</v>
      </c>
      <c r="F81" s="2" t="str">
        <f>IFERROR(VLOOKUP($H81,[1]종합!$B$2:$C$142,2,FALSE),0)</f>
        <v>용역</v>
      </c>
      <c r="G81" s="2" t="str">
        <f t="shared" si="4"/>
        <v>수의계약</v>
      </c>
      <c r="H81" s="2" t="str">
        <f>IFERROR(VLOOKUP(I81,[1]종합!$A$1:$C$143,2,FALSE),0)</f>
        <v>인쇄출판</v>
      </c>
      <c r="I81" s="2" t="s">
        <v>1669</v>
      </c>
      <c r="J81" s="7" t="s">
        <v>152</v>
      </c>
      <c r="K81" s="2" t="s">
        <v>151</v>
      </c>
      <c r="L81" s="7" t="s">
        <v>69</v>
      </c>
      <c r="M81" s="2" t="str">
        <f t="shared" si="5"/>
        <v>100~500만원</v>
      </c>
      <c r="N81" s="11">
        <v>2499000</v>
      </c>
    </row>
    <row r="82" spans="1:14" ht="16.5" customHeight="1" x14ac:dyDescent="0.4">
      <c r="A82" s="1">
        <v>80</v>
      </c>
      <c r="B82" s="2" t="s">
        <v>149</v>
      </c>
      <c r="C82" s="7" t="s">
        <v>1440</v>
      </c>
      <c r="D82" s="2" t="e">
        <f t="shared" si="3"/>
        <v>#REF!</v>
      </c>
      <c r="E82" s="16" t="e">
        <f>VLOOKUP(C82,#REF!,12,FALSE)</f>
        <v>#REF!</v>
      </c>
      <c r="F82" s="2" t="str">
        <f>IFERROR(VLOOKUP($H82,[1]종합!$B$2:$C$142,2,FALSE),0)</f>
        <v>용역</v>
      </c>
      <c r="G82" s="2" t="str">
        <f t="shared" si="4"/>
        <v>수의계약</v>
      </c>
      <c r="H82" s="2" t="str">
        <f>IFERROR(VLOOKUP(I82,[1]종합!$A$1:$C$143,2,FALSE),0)</f>
        <v>인쇄출판</v>
      </c>
      <c r="I82" s="2" t="s">
        <v>1530</v>
      </c>
      <c r="J82" s="7" t="s">
        <v>153</v>
      </c>
      <c r="K82" s="2" t="s">
        <v>151</v>
      </c>
      <c r="L82" s="7" t="s">
        <v>17</v>
      </c>
      <c r="M82" s="2" t="str">
        <f t="shared" si="5"/>
        <v>100만원 미만</v>
      </c>
      <c r="N82" s="11">
        <v>825000</v>
      </c>
    </row>
    <row r="83" spans="1:14" ht="16.5" customHeight="1" x14ac:dyDescent="0.4">
      <c r="A83" s="1">
        <v>81</v>
      </c>
      <c r="B83" s="2" t="s">
        <v>149</v>
      </c>
      <c r="C83" s="7" t="s">
        <v>1449</v>
      </c>
      <c r="D83" s="2" t="e">
        <f t="shared" si="3"/>
        <v>#REF!</v>
      </c>
      <c r="E83" s="16" t="e">
        <f>VLOOKUP(C83,#REF!,12,FALSE)</f>
        <v>#REF!</v>
      </c>
      <c r="F83" s="2" t="str">
        <f>IFERROR(VLOOKUP($H83,[1]종합!$B$2:$C$142,2,FALSE),0)</f>
        <v>물품</v>
      </c>
      <c r="G83" s="2" t="str">
        <f t="shared" si="4"/>
        <v>수의계약</v>
      </c>
      <c r="H83" s="2" t="str">
        <f>IFERROR(VLOOKUP(I83,[1]종합!$A$1:$C$143,2,FALSE),0)</f>
        <v>사무용품및소모품</v>
      </c>
      <c r="I83" s="2" t="str">
        <f>IF(ISERROR(FIND("복사용지",J83)),0,"복사용지")</f>
        <v>복사용지</v>
      </c>
      <c r="J83" s="7" t="s">
        <v>154</v>
      </c>
      <c r="K83" s="2" t="s">
        <v>151</v>
      </c>
      <c r="L83" s="7" t="s">
        <v>108</v>
      </c>
      <c r="M83" s="2" t="str">
        <f t="shared" si="5"/>
        <v>100~500만원</v>
      </c>
      <c r="N83" s="11">
        <v>1500000</v>
      </c>
    </row>
    <row r="84" spans="1:14" ht="16.5" customHeight="1" x14ac:dyDescent="0.4">
      <c r="A84" s="1">
        <v>82</v>
      </c>
      <c r="B84" s="2" t="s">
        <v>149</v>
      </c>
      <c r="C84" s="7" t="s">
        <v>1440</v>
      </c>
      <c r="D84" s="2" t="e">
        <f t="shared" si="3"/>
        <v>#REF!</v>
      </c>
      <c r="E84" s="16" t="e">
        <f>VLOOKUP(C84,#REF!,12,FALSE)</f>
        <v>#REF!</v>
      </c>
      <c r="F84" s="2" t="str">
        <f>IFERROR(VLOOKUP($H84,[1]종합!$B$2:$C$142,2,FALSE),0)</f>
        <v>용역</v>
      </c>
      <c r="G84" s="2" t="str">
        <f t="shared" si="4"/>
        <v>수의계약</v>
      </c>
      <c r="H84" s="2" t="str">
        <f>IFERROR(VLOOKUP(I84,[1]종합!$A$1:$C$143,2,FALSE),0)</f>
        <v>인쇄출판</v>
      </c>
      <c r="I84" s="2" t="s">
        <v>1665</v>
      </c>
      <c r="J84" s="7" t="s">
        <v>155</v>
      </c>
      <c r="K84" s="2" t="s">
        <v>151</v>
      </c>
      <c r="L84" s="7" t="s">
        <v>69</v>
      </c>
      <c r="M84" s="2" t="str">
        <f t="shared" si="5"/>
        <v>100~500만원</v>
      </c>
      <c r="N84" s="11">
        <v>1715000</v>
      </c>
    </row>
    <row r="85" spans="1:14" ht="16.5" customHeight="1" x14ac:dyDescent="0.4">
      <c r="A85" s="1">
        <v>83</v>
      </c>
      <c r="B85" s="2" t="s">
        <v>149</v>
      </c>
      <c r="C85" s="7" t="s">
        <v>1440</v>
      </c>
      <c r="D85" s="2" t="e">
        <f t="shared" si="3"/>
        <v>#REF!</v>
      </c>
      <c r="E85" s="16" t="e">
        <f>VLOOKUP(C85,#REF!,12,FALSE)</f>
        <v>#REF!</v>
      </c>
      <c r="F85" s="2" t="str">
        <f>IFERROR(VLOOKUP($H85,[1]종합!$B$2:$C$142,2,FALSE),0)</f>
        <v>용역</v>
      </c>
      <c r="G85" s="2" t="str">
        <f t="shared" si="4"/>
        <v>수의계약</v>
      </c>
      <c r="H85" s="2" t="str">
        <f>IFERROR(VLOOKUP(I85,[1]종합!$A$1:$C$143,2,FALSE),0)</f>
        <v>인쇄출판</v>
      </c>
      <c r="I85" s="2" t="s">
        <v>1669</v>
      </c>
      <c r="J85" s="7" t="s">
        <v>156</v>
      </c>
      <c r="K85" s="2" t="s">
        <v>151</v>
      </c>
      <c r="L85" s="7" t="s">
        <v>38</v>
      </c>
      <c r="M85" s="2" t="str">
        <f t="shared" si="5"/>
        <v>100만원 미만</v>
      </c>
      <c r="N85" s="11">
        <v>440000</v>
      </c>
    </row>
    <row r="86" spans="1:14" ht="16.5" customHeight="1" x14ac:dyDescent="0.4">
      <c r="A86" s="1">
        <v>84</v>
      </c>
      <c r="B86" s="2" t="s">
        <v>149</v>
      </c>
      <c r="C86" s="7" t="s">
        <v>1440</v>
      </c>
      <c r="D86" s="2" t="e">
        <f t="shared" si="3"/>
        <v>#REF!</v>
      </c>
      <c r="E86" s="16" t="e">
        <f>VLOOKUP(C86,#REF!,12,FALSE)</f>
        <v>#REF!</v>
      </c>
      <c r="F86" s="2" t="str">
        <f>IFERROR(VLOOKUP($H86,[1]종합!$B$2:$C$142,2,FALSE),0)</f>
        <v>용역</v>
      </c>
      <c r="G86" s="2" t="str">
        <f t="shared" si="4"/>
        <v>수의계약</v>
      </c>
      <c r="H86" s="2" t="str">
        <f>IFERROR(VLOOKUP(I86,[1]종합!$A$1:$C$143,2,FALSE),0)</f>
        <v>인쇄출판</v>
      </c>
      <c r="I86" s="2" t="s">
        <v>1665</v>
      </c>
      <c r="J86" s="7" t="s">
        <v>157</v>
      </c>
      <c r="K86" s="2" t="s">
        <v>151</v>
      </c>
      <c r="L86" s="7" t="s">
        <v>158</v>
      </c>
      <c r="M86" s="2" t="str">
        <f t="shared" si="5"/>
        <v>100만원 미만</v>
      </c>
      <c r="N86" s="11">
        <v>396000</v>
      </c>
    </row>
    <row r="87" spans="1:14" ht="16.5" customHeight="1" x14ac:dyDescent="0.4">
      <c r="A87" s="1">
        <v>85</v>
      </c>
      <c r="B87" s="2" t="s">
        <v>149</v>
      </c>
      <c r="C87" s="7" t="s">
        <v>1440</v>
      </c>
      <c r="D87" s="2" t="e">
        <f t="shared" si="3"/>
        <v>#REF!</v>
      </c>
      <c r="E87" s="16" t="e">
        <f>VLOOKUP(C87,#REF!,12,FALSE)</f>
        <v>#REF!</v>
      </c>
      <c r="F87" s="2" t="str">
        <f>IFERROR(VLOOKUP($H87,[1]종합!$B$2:$C$142,2,FALSE),0)</f>
        <v>용역</v>
      </c>
      <c r="G87" s="2" t="str">
        <f t="shared" si="4"/>
        <v>수의계약</v>
      </c>
      <c r="H87" s="2" t="str">
        <f>IFERROR(VLOOKUP(I87,[1]종합!$A$1:$C$143,2,FALSE),0)</f>
        <v>인쇄출판</v>
      </c>
      <c r="I87" s="2" t="s">
        <v>1529</v>
      </c>
      <c r="J87" s="7" t="s">
        <v>159</v>
      </c>
      <c r="K87" s="2" t="s">
        <v>151</v>
      </c>
      <c r="L87" s="7" t="s">
        <v>158</v>
      </c>
      <c r="M87" s="2" t="str">
        <f t="shared" si="5"/>
        <v>100만원 미만</v>
      </c>
      <c r="N87" s="11">
        <v>220000</v>
      </c>
    </row>
    <row r="88" spans="1:14" ht="16.5" customHeight="1" x14ac:dyDescent="0.4">
      <c r="A88" s="1">
        <v>86</v>
      </c>
      <c r="B88" s="2" t="s">
        <v>149</v>
      </c>
      <c r="C88" s="7" t="s">
        <v>1441</v>
      </c>
      <c r="D88" s="2" t="e">
        <f t="shared" si="3"/>
        <v>#REF!</v>
      </c>
      <c r="E88" s="16" t="e">
        <f>VLOOKUP(C88,#REF!,12,FALSE)</f>
        <v>#REF!</v>
      </c>
      <c r="F88" s="2" t="str">
        <f>IFERROR(VLOOKUP($H88,[1]종합!$B$2:$C$142,2,FALSE),0)</f>
        <v>용역</v>
      </c>
      <c r="G88" s="2" t="str">
        <f t="shared" si="4"/>
        <v>수의계약</v>
      </c>
      <c r="H88" s="2" t="str">
        <f>IFERROR(VLOOKUP(I88,[1]종합!$A$1:$C$143,2,FALSE),0)</f>
        <v>급식및시설운영</v>
      </c>
      <c r="I88" s="2" t="s">
        <v>1554</v>
      </c>
      <c r="J88" s="7" t="s">
        <v>160</v>
      </c>
      <c r="K88" s="2" t="s">
        <v>151</v>
      </c>
      <c r="L88" s="7" t="s">
        <v>161</v>
      </c>
      <c r="M88" s="2" t="str">
        <f t="shared" si="5"/>
        <v>100만원 미만</v>
      </c>
      <c r="N88" s="11">
        <v>126000</v>
      </c>
    </row>
    <row r="89" spans="1:14" ht="16.5" customHeight="1" x14ac:dyDescent="0.4">
      <c r="A89" s="1">
        <v>87</v>
      </c>
      <c r="B89" s="2" t="s">
        <v>149</v>
      </c>
      <c r="C89" s="7" t="s">
        <v>1440</v>
      </c>
      <c r="D89" s="2" t="e">
        <f t="shared" si="3"/>
        <v>#REF!</v>
      </c>
      <c r="E89" s="16" t="e">
        <f>VLOOKUP(C89,#REF!,12,FALSE)</f>
        <v>#REF!</v>
      </c>
      <c r="F89" s="2" t="str">
        <f>IFERROR(VLOOKUP($H89,[1]종합!$B$2:$C$142,2,FALSE),0)</f>
        <v>용역</v>
      </c>
      <c r="G89" s="2" t="str">
        <f t="shared" si="4"/>
        <v>수의계약</v>
      </c>
      <c r="H89" s="2" t="str">
        <f>IFERROR(VLOOKUP(I89,[1]종합!$A$1:$C$143,2,FALSE),0)</f>
        <v>인쇄출판</v>
      </c>
      <c r="I89" s="2" t="s">
        <v>1529</v>
      </c>
      <c r="J89" s="7" t="s">
        <v>162</v>
      </c>
      <c r="K89" s="2" t="s">
        <v>151</v>
      </c>
      <c r="L89" s="7" t="s">
        <v>161</v>
      </c>
      <c r="M89" s="2" t="str">
        <f t="shared" si="5"/>
        <v>100만원 미만</v>
      </c>
      <c r="N89" s="11">
        <v>539000</v>
      </c>
    </row>
    <row r="90" spans="1:14" ht="16.5" customHeight="1" x14ac:dyDescent="0.4">
      <c r="A90" s="1">
        <v>88</v>
      </c>
      <c r="B90" s="2" t="s">
        <v>149</v>
      </c>
      <c r="C90" s="7" t="s">
        <v>1440</v>
      </c>
      <c r="D90" s="2" t="e">
        <f t="shared" si="3"/>
        <v>#REF!</v>
      </c>
      <c r="E90" s="16" t="e">
        <f>VLOOKUP(C90,#REF!,12,FALSE)</f>
        <v>#REF!</v>
      </c>
      <c r="F90" s="2" t="str">
        <f>IFERROR(VLOOKUP($H90,[1]종합!$B$2:$C$142,2,FALSE),0)</f>
        <v>용역</v>
      </c>
      <c r="G90" s="2" t="str">
        <f t="shared" si="4"/>
        <v>수의계약</v>
      </c>
      <c r="H90" s="2" t="str">
        <f>IFERROR(VLOOKUP(I90,[1]종합!$A$1:$C$143,2,FALSE),0)</f>
        <v>인쇄출판</v>
      </c>
      <c r="I90" s="2" t="s">
        <v>1529</v>
      </c>
      <c r="J90" s="7" t="s">
        <v>163</v>
      </c>
      <c r="K90" s="2" t="s">
        <v>151</v>
      </c>
      <c r="L90" s="7" t="s">
        <v>31</v>
      </c>
      <c r="M90" s="2" t="str">
        <f t="shared" si="5"/>
        <v>100~500만원</v>
      </c>
      <c r="N90" s="11">
        <v>1276000</v>
      </c>
    </row>
    <row r="91" spans="1:14" ht="16.5" customHeight="1" x14ac:dyDescent="0.4">
      <c r="A91" s="1">
        <v>89</v>
      </c>
      <c r="B91" s="2" t="s">
        <v>149</v>
      </c>
      <c r="C91" s="7" t="s">
        <v>1523</v>
      </c>
      <c r="D91" s="2" t="e">
        <f t="shared" si="3"/>
        <v>#REF!</v>
      </c>
      <c r="E91" s="16" t="e">
        <f>VLOOKUP(C91,#REF!,12,FALSE)</f>
        <v>#REF!</v>
      </c>
      <c r="F91" s="2">
        <f>IFERROR(VLOOKUP($H91,[1]종합!$B$2:$C$142,2,FALSE),0)</f>
        <v>0</v>
      </c>
      <c r="G91" s="2" t="str">
        <f t="shared" si="4"/>
        <v>수의계약</v>
      </c>
      <c r="H91" s="2">
        <f>IFERROR(VLOOKUP(I91,[1]종합!$A$1:$C$143,2,FALSE),0)</f>
        <v>0</v>
      </c>
      <c r="I91" s="2" t="s">
        <v>1657</v>
      </c>
      <c r="J91" s="7" t="s">
        <v>164</v>
      </c>
      <c r="K91" s="2" t="s">
        <v>151</v>
      </c>
      <c r="L91" s="7" t="s">
        <v>165</v>
      </c>
      <c r="M91" s="2" t="str">
        <f t="shared" si="5"/>
        <v>100만원 미만</v>
      </c>
      <c r="N91" s="11">
        <v>121000</v>
      </c>
    </row>
    <row r="92" spans="1:14" ht="16.5" customHeight="1" x14ac:dyDescent="0.4">
      <c r="A92" s="1">
        <v>90</v>
      </c>
      <c r="B92" s="2" t="s">
        <v>149</v>
      </c>
      <c r="C92" s="7" t="s">
        <v>1523</v>
      </c>
      <c r="D92" s="2" t="e">
        <f t="shared" si="3"/>
        <v>#REF!</v>
      </c>
      <c r="E92" s="16" t="e">
        <f>VLOOKUP(C92,#REF!,12,FALSE)</f>
        <v>#REF!</v>
      </c>
      <c r="F92" s="2">
        <f>IFERROR(VLOOKUP($H92,[1]종합!$B$2:$C$142,2,FALSE),0)</f>
        <v>0</v>
      </c>
      <c r="G92" s="2" t="str">
        <f t="shared" si="4"/>
        <v>수의계약</v>
      </c>
      <c r="H92" s="2">
        <f>IFERROR(VLOOKUP(I92,[1]종합!$A$1:$C$143,2,FALSE),0)</f>
        <v>0</v>
      </c>
      <c r="I92" s="2" t="s">
        <v>1657</v>
      </c>
      <c r="J92" s="7" t="s">
        <v>164</v>
      </c>
      <c r="K92" s="2" t="s">
        <v>151</v>
      </c>
      <c r="L92" s="7" t="s">
        <v>165</v>
      </c>
      <c r="M92" s="2" t="str">
        <f t="shared" si="5"/>
        <v>100만원 미만</v>
      </c>
      <c r="N92" s="11">
        <v>93660</v>
      </c>
    </row>
    <row r="93" spans="1:14" ht="16.5" customHeight="1" x14ac:dyDescent="0.4">
      <c r="A93" s="1">
        <v>91</v>
      </c>
      <c r="B93" s="2" t="s">
        <v>149</v>
      </c>
      <c r="C93" s="7" t="s">
        <v>1440</v>
      </c>
      <c r="D93" s="2" t="e">
        <f t="shared" si="3"/>
        <v>#REF!</v>
      </c>
      <c r="E93" s="16" t="e">
        <f>VLOOKUP(C93,#REF!,12,FALSE)</f>
        <v>#REF!</v>
      </c>
      <c r="F93" s="2" t="str">
        <f>IFERROR(VLOOKUP($H93,[1]종합!$B$2:$C$142,2,FALSE),0)</f>
        <v>용역</v>
      </c>
      <c r="G93" s="2" t="str">
        <f t="shared" si="4"/>
        <v>수의계약</v>
      </c>
      <c r="H93" s="2" t="str">
        <f>IFERROR(VLOOKUP(I93,[1]종합!$A$1:$C$143,2,FALSE),0)</f>
        <v>인쇄출판</v>
      </c>
      <c r="I93" s="2" t="s">
        <v>1665</v>
      </c>
      <c r="J93" s="7" t="s">
        <v>166</v>
      </c>
      <c r="K93" s="2" t="s">
        <v>151</v>
      </c>
      <c r="L93" s="7" t="s">
        <v>40</v>
      </c>
      <c r="M93" s="2" t="str">
        <f t="shared" si="5"/>
        <v>100만원 미만</v>
      </c>
      <c r="N93" s="11">
        <v>552000</v>
      </c>
    </row>
    <row r="94" spans="1:14" ht="16.5" customHeight="1" x14ac:dyDescent="0.4">
      <c r="A94" s="1">
        <v>92</v>
      </c>
      <c r="B94" s="2" t="s">
        <v>149</v>
      </c>
      <c r="C94" s="7" t="s">
        <v>1523</v>
      </c>
      <c r="D94" s="2" t="e">
        <f t="shared" si="3"/>
        <v>#REF!</v>
      </c>
      <c r="E94" s="16" t="e">
        <f>VLOOKUP(C94,#REF!,12,FALSE)</f>
        <v>#REF!</v>
      </c>
      <c r="F94" s="2" t="str">
        <f>IFERROR(VLOOKUP($H94,[1]종합!$B$2:$C$142,2,FALSE),0)</f>
        <v>물품</v>
      </c>
      <c r="G94" s="2" t="str">
        <f t="shared" si="4"/>
        <v>수의계약</v>
      </c>
      <c r="H94" s="2" t="str">
        <f>IFERROR(VLOOKUP(I94,[1]종합!$A$1:$C$143,2,FALSE),0)</f>
        <v>식품및도시락</v>
      </c>
      <c r="I94" s="2" t="s">
        <v>1684</v>
      </c>
      <c r="J94" s="7" t="s">
        <v>167</v>
      </c>
      <c r="K94" s="2" t="s">
        <v>151</v>
      </c>
      <c r="L94" s="7" t="s">
        <v>97</v>
      </c>
      <c r="M94" s="2" t="str">
        <f t="shared" si="5"/>
        <v>100만원 미만</v>
      </c>
      <c r="N94" s="11">
        <v>306100</v>
      </c>
    </row>
    <row r="95" spans="1:14" ht="16.5" customHeight="1" x14ac:dyDescent="0.4">
      <c r="A95" s="1">
        <v>93</v>
      </c>
      <c r="B95" s="2" t="s">
        <v>149</v>
      </c>
      <c r="C95" s="7" t="s">
        <v>1518</v>
      </c>
      <c r="D95" s="2" t="e">
        <f t="shared" si="3"/>
        <v>#REF!</v>
      </c>
      <c r="E95" s="16" t="e">
        <f>VLOOKUP(C95,#REF!,12,FALSE)</f>
        <v>#REF!</v>
      </c>
      <c r="F95" s="2" t="str">
        <f>IFERROR(VLOOKUP($H95,[1]종합!$B$2:$C$142,2,FALSE),0)</f>
        <v>물품</v>
      </c>
      <c r="G95" s="2" t="str">
        <f t="shared" si="4"/>
        <v>수의계약</v>
      </c>
      <c r="H95" s="2" t="str">
        <f>IFERROR(VLOOKUP(I95,[1]종합!$A$1:$C$143,2,FALSE),0)</f>
        <v>식품및도시락</v>
      </c>
      <c r="I95" s="2" t="s">
        <v>1531</v>
      </c>
      <c r="J95" s="7" t="s">
        <v>168</v>
      </c>
      <c r="K95" s="2" t="s">
        <v>151</v>
      </c>
      <c r="L95" s="7" t="s">
        <v>169</v>
      </c>
      <c r="M95" s="2" t="str">
        <f t="shared" si="5"/>
        <v>100~500만원</v>
      </c>
      <c r="N95" s="11">
        <v>3480000</v>
      </c>
    </row>
    <row r="96" spans="1:14" ht="16.5" customHeight="1" x14ac:dyDescent="0.4">
      <c r="A96" s="1">
        <v>94</v>
      </c>
      <c r="B96" s="2" t="s">
        <v>149</v>
      </c>
      <c r="C96" s="7" t="s">
        <v>1440</v>
      </c>
      <c r="D96" s="2" t="e">
        <f t="shared" si="3"/>
        <v>#REF!</v>
      </c>
      <c r="E96" s="16" t="e">
        <f>VLOOKUP(C96,#REF!,12,FALSE)</f>
        <v>#REF!</v>
      </c>
      <c r="F96" s="2" t="str">
        <f>IFERROR(VLOOKUP($H96,[1]종합!$B$2:$C$142,2,FALSE),0)</f>
        <v>용역</v>
      </c>
      <c r="G96" s="2" t="str">
        <f t="shared" si="4"/>
        <v>수의계약</v>
      </c>
      <c r="H96" s="2" t="str">
        <f>IFERROR(VLOOKUP(I96,[1]종합!$A$1:$C$143,2,FALSE),0)</f>
        <v>인쇄출판</v>
      </c>
      <c r="I96" s="2" t="s">
        <v>1543</v>
      </c>
      <c r="J96" s="7" t="s">
        <v>170</v>
      </c>
      <c r="K96" s="2" t="s">
        <v>151</v>
      </c>
      <c r="L96" s="7" t="s">
        <v>171</v>
      </c>
      <c r="M96" s="2" t="str">
        <f t="shared" si="5"/>
        <v>100만원 미만</v>
      </c>
      <c r="N96" s="11">
        <v>770000</v>
      </c>
    </row>
    <row r="97" spans="1:14" ht="16.5" customHeight="1" x14ac:dyDescent="0.4">
      <c r="A97" s="1">
        <v>95</v>
      </c>
      <c r="B97" s="2" t="s">
        <v>149</v>
      </c>
      <c r="C97" s="7" t="s">
        <v>1440</v>
      </c>
      <c r="D97" s="2" t="e">
        <f t="shared" si="3"/>
        <v>#REF!</v>
      </c>
      <c r="E97" s="16" t="e">
        <f>VLOOKUP(C97,#REF!,12,FALSE)</f>
        <v>#REF!</v>
      </c>
      <c r="F97" s="2" t="str">
        <f>IFERROR(VLOOKUP($H97,[1]종합!$B$2:$C$142,2,FALSE),0)</f>
        <v>물품</v>
      </c>
      <c r="G97" s="2" t="str">
        <f t="shared" si="4"/>
        <v>수의계약</v>
      </c>
      <c r="H97" s="2" t="str">
        <f>IFERROR(VLOOKUP(I97,[1]종합!$A$1:$C$143,2,FALSE),0)</f>
        <v>생활용품</v>
      </c>
      <c r="I97" s="2" t="s">
        <v>1677</v>
      </c>
      <c r="J97" s="7" t="s">
        <v>172</v>
      </c>
      <c r="K97" s="2" t="s">
        <v>151</v>
      </c>
      <c r="L97" s="7" t="s">
        <v>169</v>
      </c>
      <c r="M97" s="2" t="str">
        <f t="shared" si="5"/>
        <v>100~500만원</v>
      </c>
      <c r="N97" s="11">
        <v>2519000</v>
      </c>
    </row>
    <row r="98" spans="1:14" ht="16.5" customHeight="1" x14ac:dyDescent="0.4">
      <c r="A98" s="1">
        <v>96</v>
      </c>
      <c r="B98" s="2" t="s">
        <v>149</v>
      </c>
      <c r="C98" s="7" t="s">
        <v>1440</v>
      </c>
      <c r="D98" s="2" t="e">
        <f t="shared" si="3"/>
        <v>#REF!</v>
      </c>
      <c r="E98" s="16" t="e">
        <f>VLOOKUP(C98,#REF!,12,FALSE)</f>
        <v>#REF!</v>
      </c>
      <c r="F98" s="2" t="str">
        <f>IFERROR(VLOOKUP($H98,[1]종합!$B$2:$C$142,2,FALSE),0)</f>
        <v>용역</v>
      </c>
      <c r="G98" s="2" t="str">
        <f t="shared" si="4"/>
        <v>수의계약</v>
      </c>
      <c r="H98" s="2" t="str">
        <f>IFERROR(VLOOKUP(I98,[1]종합!$A$1:$C$143,2,FALSE),0)</f>
        <v>인쇄출판</v>
      </c>
      <c r="I98" s="2" t="s">
        <v>1529</v>
      </c>
      <c r="J98" s="7" t="s">
        <v>159</v>
      </c>
      <c r="K98" s="2" t="s">
        <v>151</v>
      </c>
      <c r="L98" s="7" t="s">
        <v>158</v>
      </c>
      <c r="M98" s="2" t="str">
        <f t="shared" si="5"/>
        <v>100만원 미만</v>
      </c>
      <c r="N98" s="11">
        <v>484000</v>
      </c>
    </row>
    <row r="99" spans="1:14" ht="16.5" customHeight="1" x14ac:dyDescent="0.4">
      <c r="A99" s="1">
        <v>97</v>
      </c>
      <c r="B99" s="2" t="s">
        <v>149</v>
      </c>
      <c r="C99" s="7" t="s">
        <v>1523</v>
      </c>
      <c r="D99" s="2" t="e">
        <f t="shared" si="3"/>
        <v>#REF!</v>
      </c>
      <c r="E99" s="16" t="e">
        <f>VLOOKUP(C99,#REF!,12,FALSE)</f>
        <v>#REF!</v>
      </c>
      <c r="F99" s="2">
        <f>IFERROR(VLOOKUP($H99,[1]종합!$B$2:$C$142,2,FALSE),0)</f>
        <v>0</v>
      </c>
      <c r="G99" s="2" t="str">
        <f t="shared" si="4"/>
        <v>수의계약</v>
      </c>
      <c r="H99" s="2">
        <f>IFERROR(VLOOKUP(I99,[1]종합!$A$1:$C$143,2,FALSE),0)</f>
        <v>0</v>
      </c>
      <c r="I99" s="2" t="s">
        <v>1657</v>
      </c>
      <c r="J99" s="7" t="s">
        <v>173</v>
      </c>
      <c r="K99" s="2" t="s">
        <v>151</v>
      </c>
      <c r="L99" s="7" t="s">
        <v>93</v>
      </c>
      <c r="M99" s="2" t="str">
        <f t="shared" si="5"/>
        <v>100만원 미만</v>
      </c>
      <c r="N99" s="11">
        <v>112000</v>
      </c>
    </row>
    <row r="100" spans="1:14" ht="16.5" customHeight="1" x14ac:dyDescent="0.4">
      <c r="A100" s="1">
        <v>98</v>
      </c>
      <c r="B100" s="2" t="s">
        <v>149</v>
      </c>
      <c r="C100" s="7" t="s">
        <v>1523</v>
      </c>
      <c r="D100" s="2" t="e">
        <f t="shared" si="3"/>
        <v>#REF!</v>
      </c>
      <c r="E100" s="16" t="e">
        <f>VLOOKUP(C100,#REF!,12,FALSE)</f>
        <v>#REF!</v>
      </c>
      <c r="F100" s="2" t="str">
        <f>IFERROR(VLOOKUP($H100,[1]종합!$B$2:$C$142,2,FALSE),0)</f>
        <v>물품</v>
      </c>
      <c r="G100" s="2" t="str">
        <f t="shared" si="4"/>
        <v>수의계약</v>
      </c>
      <c r="H100" s="2" t="str">
        <f>IFERROR(VLOOKUP(I100,[1]종합!$A$1:$C$143,2,FALSE),0)</f>
        <v>식품및도시락</v>
      </c>
      <c r="I100" s="2" t="s">
        <v>1531</v>
      </c>
      <c r="J100" s="7" t="s">
        <v>174</v>
      </c>
      <c r="K100" s="2" t="s">
        <v>151</v>
      </c>
      <c r="L100" s="7" t="s">
        <v>40</v>
      </c>
      <c r="M100" s="2" t="str">
        <f t="shared" si="5"/>
        <v>100만원 미만</v>
      </c>
      <c r="N100" s="11">
        <v>240000</v>
      </c>
    </row>
    <row r="101" spans="1:14" ht="16.5" customHeight="1" x14ac:dyDescent="0.4">
      <c r="A101" s="1">
        <v>99</v>
      </c>
      <c r="B101" s="2" t="s">
        <v>149</v>
      </c>
      <c r="C101" s="7" t="s">
        <v>1440</v>
      </c>
      <c r="D101" s="2" t="e">
        <f t="shared" si="3"/>
        <v>#REF!</v>
      </c>
      <c r="E101" s="16" t="e">
        <f>VLOOKUP(C101,#REF!,12,FALSE)</f>
        <v>#REF!</v>
      </c>
      <c r="F101" s="2" t="str">
        <f>IFERROR(VLOOKUP($H101,[1]종합!$B$2:$C$142,2,FALSE),0)</f>
        <v>용역</v>
      </c>
      <c r="G101" s="2" t="str">
        <f t="shared" si="4"/>
        <v>수의계약</v>
      </c>
      <c r="H101" s="2" t="str">
        <f>IFERROR(VLOOKUP(I101,[1]종합!$A$1:$C$143,2,FALSE),0)</f>
        <v>인쇄출판</v>
      </c>
      <c r="I101" s="2" t="s">
        <v>1530</v>
      </c>
      <c r="J101" s="7" t="s">
        <v>175</v>
      </c>
      <c r="K101" s="2" t="s">
        <v>151</v>
      </c>
      <c r="L101" s="7" t="s">
        <v>17</v>
      </c>
      <c r="M101" s="2" t="str">
        <f t="shared" si="5"/>
        <v>100만원 미만</v>
      </c>
      <c r="N101" s="11">
        <v>286000</v>
      </c>
    </row>
    <row r="102" spans="1:14" ht="16.5" customHeight="1" x14ac:dyDescent="0.4">
      <c r="A102" s="1">
        <v>100</v>
      </c>
      <c r="B102" s="2" t="s">
        <v>149</v>
      </c>
      <c r="C102" s="7" t="s">
        <v>1443</v>
      </c>
      <c r="D102" s="2" t="e">
        <f t="shared" si="3"/>
        <v>#REF!</v>
      </c>
      <c r="E102" s="16" t="e">
        <f>VLOOKUP(C102,#REF!,12,FALSE)</f>
        <v>#REF!</v>
      </c>
      <c r="F102" s="2" t="str">
        <f>IFERROR(VLOOKUP($H102,[1]종합!$B$2:$C$142,2,FALSE),0)</f>
        <v>물품</v>
      </c>
      <c r="G102" s="2" t="str">
        <f t="shared" si="4"/>
        <v>수의계약</v>
      </c>
      <c r="H102" s="2" t="str">
        <f>IFERROR(VLOOKUP(I102,[1]종합!$A$1:$C$143,2,FALSE),0)</f>
        <v>사무용품및소모품</v>
      </c>
      <c r="I102" s="2" t="s">
        <v>1658</v>
      </c>
      <c r="J102" s="7" t="s">
        <v>176</v>
      </c>
      <c r="K102" s="2" t="s">
        <v>151</v>
      </c>
      <c r="L102" s="7" t="s">
        <v>101</v>
      </c>
      <c r="M102" s="2" t="str">
        <f t="shared" si="5"/>
        <v>100만원 미만</v>
      </c>
      <c r="N102" s="11">
        <v>708500</v>
      </c>
    </row>
    <row r="103" spans="1:14" ht="16.5" customHeight="1" x14ac:dyDescent="0.4">
      <c r="A103" s="1">
        <v>101</v>
      </c>
      <c r="B103" s="2" t="s">
        <v>149</v>
      </c>
      <c r="C103" s="7" t="s">
        <v>1444</v>
      </c>
      <c r="D103" s="2" t="e">
        <f t="shared" si="3"/>
        <v>#REF!</v>
      </c>
      <c r="E103" s="16" t="e">
        <f>VLOOKUP(C103,#REF!,12,FALSE)</f>
        <v>#REF!</v>
      </c>
      <c r="F103" s="2" t="str">
        <f>IFERROR(VLOOKUP($H103,[1]종합!$B$2:$C$142,2,FALSE),0)</f>
        <v>물품</v>
      </c>
      <c r="G103" s="2" t="str">
        <f t="shared" si="4"/>
        <v>수의계약</v>
      </c>
      <c r="H103" s="2" t="str">
        <f>IFERROR(VLOOKUP(I103,[1]종합!$A$1:$C$143,2,FALSE),0)</f>
        <v>생활용품</v>
      </c>
      <c r="I103" s="2" t="s">
        <v>1677</v>
      </c>
      <c r="J103" s="7" t="s">
        <v>76</v>
      </c>
      <c r="K103" s="2" t="s">
        <v>151</v>
      </c>
      <c r="L103" s="7" t="s">
        <v>25</v>
      </c>
      <c r="M103" s="2" t="str">
        <f t="shared" si="5"/>
        <v>100만원 미만</v>
      </c>
      <c r="N103" s="11">
        <v>120000</v>
      </c>
    </row>
    <row r="104" spans="1:14" ht="16.5" customHeight="1" x14ac:dyDescent="0.4">
      <c r="A104" s="1">
        <v>102</v>
      </c>
      <c r="B104" s="2" t="s">
        <v>149</v>
      </c>
      <c r="C104" s="7" t="s">
        <v>1450</v>
      </c>
      <c r="D104" s="2" t="e">
        <f t="shared" si="3"/>
        <v>#REF!</v>
      </c>
      <c r="E104" s="16" t="e">
        <f>VLOOKUP(C104,#REF!,12,FALSE)</f>
        <v>#REF!</v>
      </c>
      <c r="F104" s="2" t="str">
        <f>IFERROR(VLOOKUP($H104,[1]종합!$B$2:$C$142,2,FALSE),0)</f>
        <v>용역</v>
      </c>
      <c r="G104" s="2" t="str">
        <f t="shared" si="4"/>
        <v>수의계약</v>
      </c>
      <c r="H104" s="2" t="str">
        <f>IFERROR(VLOOKUP(I104,[1]종합!$A$1:$C$143,2,FALSE),0)</f>
        <v>청소및시설관리</v>
      </c>
      <c r="I104" s="2" t="s">
        <v>1556</v>
      </c>
      <c r="J104" s="7" t="s">
        <v>177</v>
      </c>
      <c r="K104" s="2" t="s">
        <v>151</v>
      </c>
      <c r="L104" s="7" t="s">
        <v>69</v>
      </c>
      <c r="M104" s="2" t="str">
        <f t="shared" si="5"/>
        <v>100~500만원</v>
      </c>
      <c r="N104" s="11">
        <v>1555000</v>
      </c>
    </row>
    <row r="105" spans="1:14" ht="16.5" customHeight="1" x14ac:dyDescent="0.4">
      <c r="A105" s="1">
        <v>103</v>
      </c>
      <c r="B105" s="2" t="s">
        <v>149</v>
      </c>
      <c r="C105" s="7" t="s">
        <v>1451</v>
      </c>
      <c r="D105" s="2" t="e">
        <f t="shared" si="3"/>
        <v>#REF!</v>
      </c>
      <c r="E105" s="16" t="e">
        <f>VLOOKUP(C105,#REF!,12,FALSE)</f>
        <v>#REF!</v>
      </c>
      <c r="F105" s="2" t="str">
        <f>IFERROR(VLOOKUP($H105,[1]종합!$B$2:$C$142,2,FALSE),0)</f>
        <v>물품</v>
      </c>
      <c r="G105" s="2" t="str">
        <f t="shared" si="4"/>
        <v>수의계약</v>
      </c>
      <c r="H105" s="2" t="str">
        <f>IFERROR(VLOOKUP(I105,[1]종합!$A$1:$C$143,2,FALSE),0)</f>
        <v>도서및교구재</v>
      </c>
      <c r="I105" s="2" t="s">
        <v>1678</v>
      </c>
      <c r="J105" s="7" t="s">
        <v>178</v>
      </c>
      <c r="K105" s="2" t="s">
        <v>151</v>
      </c>
      <c r="L105" s="7" t="s">
        <v>179</v>
      </c>
      <c r="M105" s="2" t="str">
        <f t="shared" si="5"/>
        <v>100만원 미만</v>
      </c>
      <c r="N105" s="11">
        <v>515000</v>
      </c>
    </row>
    <row r="106" spans="1:14" ht="16.5" customHeight="1" x14ac:dyDescent="0.4">
      <c r="A106" s="1">
        <v>104</v>
      </c>
      <c r="B106" s="2" t="s">
        <v>149</v>
      </c>
      <c r="C106" s="7" t="s">
        <v>1440</v>
      </c>
      <c r="D106" s="2" t="e">
        <f t="shared" si="3"/>
        <v>#REF!</v>
      </c>
      <c r="E106" s="16" t="e">
        <f>VLOOKUP(C106,#REF!,12,FALSE)</f>
        <v>#REF!</v>
      </c>
      <c r="F106" s="2" t="str">
        <f>IFERROR(VLOOKUP($H106,[1]종합!$B$2:$C$142,2,FALSE),0)</f>
        <v>용역</v>
      </c>
      <c r="G106" s="2" t="str">
        <f t="shared" si="4"/>
        <v>수의계약</v>
      </c>
      <c r="H106" s="2" t="str">
        <f>IFERROR(VLOOKUP(I106,[1]종합!$A$1:$C$143,2,FALSE),0)</f>
        <v>인쇄출판</v>
      </c>
      <c r="I106" s="2" t="s">
        <v>1529</v>
      </c>
      <c r="J106" s="7" t="s">
        <v>180</v>
      </c>
      <c r="K106" s="2" t="s">
        <v>151</v>
      </c>
      <c r="L106" s="7" t="s">
        <v>25</v>
      </c>
      <c r="M106" s="2" t="str">
        <f t="shared" si="5"/>
        <v>100만원 미만</v>
      </c>
      <c r="N106" s="11">
        <v>55000</v>
      </c>
    </row>
    <row r="107" spans="1:14" ht="16.5" customHeight="1" x14ac:dyDescent="0.4">
      <c r="A107" s="1">
        <v>105</v>
      </c>
      <c r="B107" s="2" t="s">
        <v>149</v>
      </c>
      <c r="C107" s="7" t="s">
        <v>1444</v>
      </c>
      <c r="D107" s="2" t="e">
        <f t="shared" si="3"/>
        <v>#REF!</v>
      </c>
      <c r="E107" s="16" t="e">
        <f>VLOOKUP(C107,#REF!,12,FALSE)</f>
        <v>#REF!</v>
      </c>
      <c r="F107" s="2" t="str">
        <f>IFERROR(VLOOKUP($H107,[1]종합!$B$2:$C$142,2,FALSE),0)</f>
        <v>물품</v>
      </c>
      <c r="G107" s="2" t="str">
        <f t="shared" si="4"/>
        <v>수의계약</v>
      </c>
      <c r="H107" s="2" t="str">
        <f>IFERROR(VLOOKUP(I107,[1]종합!$A$1:$C$143,2,FALSE),0)</f>
        <v>생활용품</v>
      </c>
      <c r="I107" s="2" t="s">
        <v>1549</v>
      </c>
      <c r="J107" s="7" t="s">
        <v>181</v>
      </c>
      <c r="K107" s="2" t="s">
        <v>151</v>
      </c>
      <c r="L107" s="7" t="s">
        <v>42</v>
      </c>
      <c r="M107" s="2" t="str">
        <f t="shared" si="5"/>
        <v>100만원 미만</v>
      </c>
      <c r="N107" s="11">
        <v>150000</v>
      </c>
    </row>
    <row r="108" spans="1:14" ht="16.5" customHeight="1" x14ac:dyDescent="0.4">
      <c r="A108" s="1">
        <v>106</v>
      </c>
      <c r="B108" s="2" t="s">
        <v>149</v>
      </c>
      <c r="C108" s="7" t="s">
        <v>1447</v>
      </c>
      <c r="D108" s="2" t="e">
        <f t="shared" si="3"/>
        <v>#REF!</v>
      </c>
      <c r="E108" s="16" t="e">
        <f>VLOOKUP(C108,#REF!,12,FALSE)</f>
        <v>#REF!</v>
      </c>
      <c r="F108" s="2" t="str">
        <f>IFERROR(VLOOKUP($H108,[1]종합!$B$2:$C$142,2,FALSE),0)</f>
        <v>용역</v>
      </c>
      <c r="G108" s="2" t="str">
        <f t="shared" si="4"/>
        <v>수의계약</v>
      </c>
      <c r="H108" s="2" t="str">
        <f>IFERROR(VLOOKUP(I108,[1]종합!$A$1:$C$143,2,FALSE),0)</f>
        <v>의료서비스</v>
      </c>
      <c r="I108" s="2" t="s">
        <v>1655</v>
      </c>
      <c r="J108" s="7" t="s">
        <v>182</v>
      </c>
      <c r="K108" s="2" t="s">
        <v>151</v>
      </c>
      <c r="L108" s="7" t="s">
        <v>127</v>
      </c>
      <c r="M108" s="2" t="str">
        <f t="shared" si="5"/>
        <v>500~1000만원</v>
      </c>
      <c r="N108" s="11">
        <v>5129500</v>
      </c>
    </row>
    <row r="109" spans="1:14" ht="16.5" customHeight="1" x14ac:dyDescent="0.4">
      <c r="A109" s="1">
        <v>107</v>
      </c>
      <c r="B109" s="2" t="s">
        <v>149</v>
      </c>
      <c r="C109" s="7" t="s">
        <v>1440</v>
      </c>
      <c r="D109" s="2" t="e">
        <f t="shared" si="3"/>
        <v>#REF!</v>
      </c>
      <c r="E109" s="16" t="e">
        <f>VLOOKUP(C109,#REF!,12,FALSE)</f>
        <v>#REF!</v>
      </c>
      <c r="F109" s="2" t="str">
        <f>IFERROR(VLOOKUP($H109,[1]종합!$B$2:$C$142,2,FALSE),0)</f>
        <v>용역</v>
      </c>
      <c r="G109" s="2" t="str">
        <f t="shared" si="4"/>
        <v>수의계약</v>
      </c>
      <c r="H109" s="2" t="str">
        <f>IFERROR(VLOOKUP(I109,[1]종합!$A$1:$C$143,2,FALSE),0)</f>
        <v>인쇄출판</v>
      </c>
      <c r="I109" s="2" t="s">
        <v>1529</v>
      </c>
      <c r="J109" s="7" t="s">
        <v>183</v>
      </c>
      <c r="K109" s="2" t="s">
        <v>151</v>
      </c>
      <c r="L109" s="7" t="s">
        <v>38</v>
      </c>
      <c r="M109" s="2" t="str">
        <f t="shared" si="5"/>
        <v>100만원 미만</v>
      </c>
      <c r="N109" s="11">
        <v>33000</v>
      </c>
    </row>
    <row r="110" spans="1:14" ht="16.5" customHeight="1" x14ac:dyDescent="0.4">
      <c r="A110" s="1">
        <v>108</v>
      </c>
      <c r="B110" s="2" t="s">
        <v>149</v>
      </c>
      <c r="C110" s="7" t="s">
        <v>1440</v>
      </c>
      <c r="D110" s="2" t="e">
        <f t="shared" si="3"/>
        <v>#REF!</v>
      </c>
      <c r="E110" s="16" t="e">
        <f>VLOOKUP(C110,#REF!,12,FALSE)</f>
        <v>#REF!</v>
      </c>
      <c r="F110" s="2" t="str">
        <f>IFERROR(VLOOKUP($H110,[1]종합!$B$2:$C$142,2,FALSE),0)</f>
        <v>용역</v>
      </c>
      <c r="G110" s="2" t="str">
        <f t="shared" si="4"/>
        <v>수의계약</v>
      </c>
      <c r="H110" s="2" t="str">
        <f>IFERROR(VLOOKUP(I110,[1]종합!$A$1:$C$143,2,FALSE),0)</f>
        <v>인쇄출판</v>
      </c>
      <c r="I110" s="2" t="s">
        <v>1529</v>
      </c>
      <c r="J110" s="7" t="s">
        <v>184</v>
      </c>
      <c r="K110" s="2" t="s">
        <v>151</v>
      </c>
      <c r="L110" s="7" t="s">
        <v>46</v>
      </c>
      <c r="M110" s="2" t="str">
        <f t="shared" si="5"/>
        <v>100만원 미만</v>
      </c>
      <c r="N110" s="11">
        <v>792000</v>
      </c>
    </row>
    <row r="111" spans="1:14" ht="16.5" customHeight="1" x14ac:dyDescent="0.4">
      <c r="A111" s="1">
        <v>109</v>
      </c>
      <c r="B111" s="2" t="s">
        <v>149</v>
      </c>
      <c r="C111" s="7" t="s">
        <v>1440</v>
      </c>
      <c r="D111" s="2" t="e">
        <f t="shared" si="3"/>
        <v>#REF!</v>
      </c>
      <c r="E111" s="16" t="e">
        <f>VLOOKUP(C111,#REF!,12,FALSE)</f>
        <v>#REF!</v>
      </c>
      <c r="F111" s="2" t="str">
        <f>IFERROR(VLOOKUP($H111,[1]종합!$B$2:$C$142,2,FALSE),0)</f>
        <v>용역</v>
      </c>
      <c r="G111" s="2" t="str">
        <f t="shared" si="4"/>
        <v>수의계약</v>
      </c>
      <c r="H111" s="2" t="str">
        <f>IFERROR(VLOOKUP(I111,[1]종합!$A$1:$C$143,2,FALSE),0)</f>
        <v>인쇄출판</v>
      </c>
      <c r="I111" s="2" t="s">
        <v>1530</v>
      </c>
      <c r="J111" s="7" t="s">
        <v>104</v>
      </c>
      <c r="K111" s="2" t="s">
        <v>151</v>
      </c>
      <c r="L111" s="7" t="s">
        <v>17</v>
      </c>
      <c r="M111" s="2" t="str">
        <f t="shared" si="5"/>
        <v>100만원 미만</v>
      </c>
      <c r="N111" s="11">
        <v>27500</v>
      </c>
    </row>
    <row r="112" spans="1:14" ht="16.5" customHeight="1" x14ac:dyDescent="0.4">
      <c r="A112" s="1">
        <v>110</v>
      </c>
      <c r="B112" s="2" t="s">
        <v>149</v>
      </c>
      <c r="C112" s="7" t="s">
        <v>1450</v>
      </c>
      <c r="D112" s="2" t="e">
        <f t="shared" si="3"/>
        <v>#REF!</v>
      </c>
      <c r="E112" s="16" t="e">
        <f>VLOOKUP(C112,#REF!,12,FALSE)</f>
        <v>#REF!</v>
      </c>
      <c r="F112" s="2" t="str">
        <f>IFERROR(VLOOKUP($H112,[1]종합!$B$2:$C$142,2,FALSE),0)</f>
        <v>용역</v>
      </c>
      <c r="G112" s="2" t="str">
        <f t="shared" si="4"/>
        <v>수의계약</v>
      </c>
      <c r="H112" s="2" t="str">
        <f>IFERROR(VLOOKUP(I112,[1]종합!$A$1:$C$143,2,FALSE),0)</f>
        <v>청소및시설관리</v>
      </c>
      <c r="I112" s="2" t="s">
        <v>1541</v>
      </c>
      <c r="J112" s="7" t="s">
        <v>185</v>
      </c>
      <c r="K112" s="2" t="s">
        <v>151</v>
      </c>
      <c r="L112" s="7" t="s">
        <v>97</v>
      </c>
      <c r="M112" s="2" t="str">
        <f t="shared" si="5"/>
        <v>100~500만원</v>
      </c>
      <c r="N112" s="11">
        <v>1500000</v>
      </c>
    </row>
    <row r="113" spans="1:14" ht="16.5" customHeight="1" x14ac:dyDescent="0.4">
      <c r="A113" s="1">
        <v>111</v>
      </c>
      <c r="B113" s="2" t="s">
        <v>149</v>
      </c>
      <c r="C113" s="7" t="s">
        <v>1440</v>
      </c>
      <c r="D113" s="2" t="e">
        <f t="shared" si="3"/>
        <v>#REF!</v>
      </c>
      <c r="E113" s="16" t="e">
        <f>VLOOKUP(C113,#REF!,12,FALSE)</f>
        <v>#REF!</v>
      </c>
      <c r="F113" s="2" t="str">
        <f>IFERROR(VLOOKUP($H113,[1]종합!$B$2:$C$142,2,FALSE),0)</f>
        <v>용역</v>
      </c>
      <c r="G113" s="2" t="str">
        <f t="shared" si="4"/>
        <v>수의계약</v>
      </c>
      <c r="H113" s="2" t="str">
        <f>IFERROR(VLOOKUP(I113,[1]종합!$A$1:$C$143,2,FALSE),0)</f>
        <v>교육</v>
      </c>
      <c r="I113" s="2" t="s">
        <v>1703</v>
      </c>
      <c r="J113" s="7" t="s">
        <v>186</v>
      </c>
      <c r="K113" s="2" t="s">
        <v>151</v>
      </c>
      <c r="L113" s="7" t="s">
        <v>179</v>
      </c>
      <c r="M113" s="2" t="str">
        <f t="shared" si="5"/>
        <v>100만원 미만</v>
      </c>
      <c r="N113" s="11">
        <v>240000</v>
      </c>
    </row>
    <row r="114" spans="1:14" ht="16.5" customHeight="1" x14ac:dyDescent="0.4">
      <c r="A114" s="1">
        <v>112</v>
      </c>
      <c r="B114" s="2" t="s">
        <v>149</v>
      </c>
      <c r="C114" s="7" t="s">
        <v>1447</v>
      </c>
      <c r="D114" s="2" t="e">
        <f t="shared" si="3"/>
        <v>#REF!</v>
      </c>
      <c r="E114" s="16" t="e">
        <f>VLOOKUP(C114,#REF!,12,FALSE)</f>
        <v>#REF!</v>
      </c>
      <c r="F114" s="2" t="str">
        <f>IFERROR(VLOOKUP($H114,[1]종합!$B$2:$C$142,2,FALSE),0)</f>
        <v>용역</v>
      </c>
      <c r="G114" s="2" t="str">
        <f t="shared" si="4"/>
        <v>수의계약</v>
      </c>
      <c r="H114" s="2" t="str">
        <f>IFERROR(VLOOKUP(I114,[1]종합!$A$1:$C$143,2,FALSE),0)</f>
        <v>의료서비스</v>
      </c>
      <c r="I114" s="2" t="s">
        <v>1655</v>
      </c>
      <c r="J114" s="7" t="s">
        <v>187</v>
      </c>
      <c r="K114" s="2" t="s">
        <v>151</v>
      </c>
      <c r="L114" s="7" t="s">
        <v>127</v>
      </c>
      <c r="M114" s="2" t="str">
        <f t="shared" si="5"/>
        <v>100만원 미만</v>
      </c>
      <c r="N114" s="11">
        <v>954600</v>
      </c>
    </row>
    <row r="115" spans="1:14" ht="16.5" customHeight="1" x14ac:dyDescent="0.4">
      <c r="A115" s="1">
        <v>113</v>
      </c>
      <c r="B115" s="2" t="s">
        <v>149</v>
      </c>
      <c r="C115" s="7" t="s">
        <v>1440</v>
      </c>
      <c r="D115" s="2" t="e">
        <f t="shared" si="3"/>
        <v>#REF!</v>
      </c>
      <c r="E115" s="16" t="e">
        <f>VLOOKUP(C115,#REF!,12,FALSE)</f>
        <v>#REF!</v>
      </c>
      <c r="F115" s="2" t="str">
        <f>IFERROR(VLOOKUP($H115,[1]종합!$B$2:$C$142,2,FALSE),0)</f>
        <v>용역</v>
      </c>
      <c r="G115" s="2" t="str">
        <f t="shared" si="4"/>
        <v>수의계약</v>
      </c>
      <c r="H115" s="2" t="str">
        <f>IFERROR(VLOOKUP(I115,[1]종합!$A$1:$C$143,2,FALSE),0)</f>
        <v>인쇄출판</v>
      </c>
      <c r="I115" s="2" t="s">
        <v>1665</v>
      </c>
      <c r="J115" s="7" t="s">
        <v>188</v>
      </c>
      <c r="K115" s="2" t="s">
        <v>151</v>
      </c>
      <c r="L115" s="7" t="s">
        <v>171</v>
      </c>
      <c r="M115" s="2" t="str">
        <f t="shared" si="5"/>
        <v>100만원 미만</v>
      </c>
      <c r="N115" s="11">
        <v>77000</v>
      </c>
    </row>
    <row r="116" spans="1:14" ht="16.5" customHeight="1" x14ac:dyDescent="0.4">
      <c r="A116" s="1">
        <v>114</v>
      </c>
      <c r="B116" s="2" t="s">
        <v>149</v>
      </c>
      <c r="C116" s="7" t="s">
        <v>1440</v>
      </c>
      <c r="D116" s="2" t="e">
        <f t="shared" si="3"/>
        <v>#REF!</v>
      </c>
      <c r="E116" s="16" t="e">
        <f>VLOOKUP(C116,#REF!,12,FALSE)</f>
        <v>#REF!</v>
      </c>
      <c r="F116" s="2" t="str">
        <f>IFERROR(VLOOKUP($H116,[1]종합!$B$2:$C$142,2,FALSE),0)</f>
        <v>용역</v>
      </c>
      <c r="G116" s="2" t="str">
        <f t="shared" si="4"/>
        <v>수의계약</v>
      </c>
      <c r="H116" s="2" t="str">
        <f>IFERROR(VLOOKUP(I116,[1]종합!$A$1:$C$143,2,FALSE),0)</f>
        <v>인쇄출판</v>
      </c>
      <c r="I116" s="2" t="s">
        <v>1665</v>
      </c>
      <c r="J116" s="7" t="s">
        <v>189</v>
      </c>
      <c r="K116" s="2" t="s">
        <v>151</v>
      </c>
      <c r="L116" s="7" t="s">
        <v>81</v>
      </c>
      <c r="M116" s="2" t="str">
        <f t="shared" si="5"/>
        <v>100만원 미만</v>
      </c>
      <c r="N116" s="11">
        <v>550000</v>
      </c>
    </row>
    <row r="117" spans="1:14" ht="16.5" customHeight="1" x14ac:dyDescent="0.4">
      <c r="A117" s="1">
        <v>115</v>
      </c>
      <c r="B117" s="2" t="s">
        <v>149</v>
      </c>
      <c r="C117" s="7" t="s">
        <v>1440</v>
      </c>
      <c r="D117" s="2" t="e">
        <f t="shared" si="3"/>
        <v>#REF!</v>
      </c>
      <c r="E117" s="16" t="e">
        <f>VLOOKUP(C117,#REF!,12,FALSE)</f>
        <v>#REF!</v>
      </c>
      <c r="F117" s="2" t="str">
        <f>IFERROR(VLOOKUP($H117,[1]종합!$B$2:$C$142,2,FALSE),0)</f>
        <v>용역</v>
      </c>
      <c r="G117" s="2" t="str">
        <f t="shared" si="4"/>
        <v>수의계약</v>
      </c>
      <c r="H117" s="2" t="str">
        <f>IFERROR(VLOOKUP(I117,[1]종합!$A$1:$C$143,2,FALSE),0)</f>
        <v>인쇄출판</v>
      </c>
      <c r="I117" s="2" t="s">
        <v>1529</v>
      </c>
      <c r="J117" s="7" t="s">
        <v>190</v>
      </c>
      <c r="K117" s="2" t="s">
        <v>151</v>
      </c>
      <c r="L117" s="7" t="s">
        <v>31</v>
      </c>
      <c r="M117" s="2" t="str">
        <f t="shared" si="5"/>
        <v>100만원 미만</v>
      </c>
      <c r="N117" s="11">
        <v>88000</v>
      </c>
    </row>
    <row r="118" spans="1:14" ht="16.5" customHeight="1" x14ac:dyDescent="0.4">
      <c r="A118" s="1">
        <v>116</v>
      </c>
      <c r="B118" s="2" t="s">
        <v>149</v>
      </c>
      <c r="C118" s="7" t="s">
        <v>1523</v>
      </c>
      <c r="D118" s="2" t="e">
        <f t="shared" si="3"/>
        <v>#REF!</v>
      </c>
      <c r="E118" s="16" t="e">
        <f>VLOOKUP(C118,#REF!,12,FALSE)</f>
        <v>#REF!</v>
      </c>
      <c r="F118" s="2" t="str">
        <f>IFERROR(VLOOKUP($H118,[1]종합!$B$2:$C$142,2,FALSE),0)</f>
        <v>물품</v>
      </c>
      <c r="G118" s="2" t="str">
        <f t="shared" si="4"/>
        <v>수의계약</v>
      </c>
      <c r="H118" s="2" t="str">
        <f>IFERROR(VLOOKUP(I118,[1]종합!$A$1:$C$143,2,FALSE),0)</f>
        <v>식품및도시락</v>
      </c>
      <c r="I118" s="2" t="s">
        <v>1684</v>
      </c>
      <c r="J118" s="7" t="s">
        <v>191</v>
      </c>
      <c r="K118" s="2" t="s">
        <v>151</v>
      </c>
      <c r="L118" s="7" t="s">
        <v>192</v>
      </c>
      <c r="M118" s="2" t="str">
        <f t="shared" si="5"/>
        <v>100만원 미만</v>
      </c>
      <c r="N118" s="11">
        <v>72000</v>
      </c>
    </row>
    <row r="119" spans="1:14" ht="16.5" customHeight="1" x14ac:dyDescent="0.4">
      <c r="A119" s="1">
        <v>117</v>
      </c>
      <c r="B119" s="2" t="s">
        <v>149</v>
      </c>
      <c r="C119" s="7" t="s">
        <v>1440</v>
      </c>
      <c r="D119" s="2" t="e">
        <f t="shared" si="3"/>
        <v>#REF!</v>
      </c>
      <c r="E119" s="16" t="e">
        <f>VLOOKUP(C119,#REF!,12,FALSE)</f>
        <v>#REF!</v>
      </c>
      <c r="F119" s="2" t="str">
        <f>IFERROR(VLOOKUP($H119,[1]종합!$B$2:$C$142,2,FALSE),0)</f>
        <v>용역</v>
      </c>
      <c r="G119" s="2" t="str">
        <f t="shared" si="4"/>
        <v>수의계약</v>
      </c>
      <c r="H119" s="2" t="str">
        <f>IFERROR(VLOOKUP(I119,[1]종합!$A$1:$C$143,2,FALSE),0)</f>
        <v>인쇄출판</v>
      </c>
      <c r="I119" s="2" t="s">
        <v>1530</v>
      </c>
      <c r="J119" s="7" t="s">
        <v>193</v>
      </c>
      <c r="K119" s="2" t="s">
        <v>151</v>
      </c>
      <c r="L119" s="7" t="s">
        <v>21</v>
      </c>
      <c r="M119" s="2" t="str">
        <f t="shared" si="5"/>
        <v>100만원 미만</v>
      </c>
      <c r="N119" s="11">
        <v>210000</v>
      </c>
    </row>
    <row r="120" spans="1:14" ht="16.5" customHeight="1" x14ac:dyDescent="0.4">
      <c r="A120" s="1">
        <v>118</v>
      </c>
      <c r="B120" s="2" t="s">
        <v>149</v>
      </c>
      <c r="C120" s="7" t="s">
        <v>1440</v>
      </c>
      <c r="D120" s="2" t="e">
        <f t="shared" si="3"/>
        <v>#REF!</v>
      </c>
      <c r="E120" s="16" t="e">
        <f>VLOOKUP(C120,#REF!,12,FALSE)</f>
        <v>#REF!</v>
      </c>
      <c r="F120" s="2" t="str">
        <f>IFERROR(VLOOKUP($H120,[1]종합!$B$2:$C$142,2,FALSE),0)</f>
        <v>용역</v>
      </c>
      <c r="G120" s="2" t="str">
        <f t="shared" si="4"/>
        <v>수의계약</v>
      </c>
      <c r="H120" s="2" t="str">
        <f>IFERROR(VLOOKUP(I120,[1]종합!$A$1:$C$143,2,FALSE),0)</f>
        <v>인쇄출판</v>
      </c>
      <c r="I120" s="2" t="s">
        <v>1530</v>
      </c>
      <c r="J120" s="7" t="s">
        <v>194</v>
      </c>
      <c r="K120" s="2" t="s">
        <v>151</v>
      </c>
      <c r="L120" s="7" t="s">
        <v>21</v>
      </c>
      <c r="M120" s="2" t="str">
        <f t="shared" si="5"/>
        <v>100만원 미만</v>
      </c>
      <c r="N120" s="11">
        <v>519400</v>
      </c>
    </row>
    <row r="121" spans="1:14" ht="16.5" customHeight="1" x14ac:dyDescent="0.4">
      <c r="A121" s="1">
        <v>119</v>
      </c>
      <c r="B121" s="2" t="s">
        <v>149</v>
      </c>
      <c r="C121" s="7" t="s">
        <v>1441</v>
      </c>
      <c r="D121" s="2" t="e">
        <f t="shared" si="3"/>
        <v>#REF!</v>
      </c>
      <c r="E121" s="16" t="e">
        <f>VLOOKUP(C121,#REF!,12,FALSE)</f>
        <v>#REF!</v>
      </c>
      <c r="F121" s="2">
        <f>IFERROR(VLOOKUP($H121,[1]종합!$B$2:$C$142,2,FALSE),0)</f>
        <v>0</v>
      </c>
      <c r="G121" s="2" t="str">
        <f t="shared" si="4"/>
        <v>수의계약</v>
      </c>
      <c r="H121" s="2">
        <f>IFERROR(VLOOKUP(I121,[1]종합!$A$1:$C$143,2,FALSE),0)</f>
        <v>0</v>
      </c>
      <c r="I121" s="2" t="s">
        <v>1657</v>
      </c>
      <c r="J121" s="7" t="s">
        <v>195</v>
      </c>
      <c r="K121" s="2" t="s">
        <v>151</v>
      </c>
      <c r="L121" s="7" t="s">
        <v>29</v>
      </c>
      <c r="M121" s="2" t="str">
        <f t="shared" si="5"/>
        <v>100만원 미만</v>
      </c>
      <c r="N121" s="11">
        <v>18000</v>
      </c>
    </row>
    <row r="122" spans="1:14" ht="16.5" customHeight="1" x14ac:dyDescent="0.4">
      <c r="A122" s="1">
        <v>120</v>
      </c>
      <c r="B122" s="2" t="s">
        <v>149</v>
      </c>
      <c r="C122" s="7" t="s">
        <v>1523</v>
      </c>
      <c r="D122" s="2" t="e">
        <f t="shared" si="3"/>
        <v>#REF!</v>
      </c>
      <c r="E122" s="16" t="e">
        <f>VLOOKUP(C122,#REF!,12,FALSE)</f>
        <v>#REF!</v>
      </c>
      <c r="F122" s="2" t="str">
        <f>IFERROR(VLOOKUP($H122,[1]종합!$B$2:$C$142,2,FALSE),0)</f>
        <v>물품</v>
      </c>
      <c r="G122" s="2" t="str">
        <f t="shared" si="4"/>
        <v>수의계약</v>
      </c>
      <c r="H122" s="2" t="str">
        <f>IFERROR(VLOOKUP(I122,[1]종합!$A$1:$C$143,2,FALSE),0)</f>
        <v>식품및도시락</v>
      </c>
      <c r="I122" s="2" t="s">
        <v>1531</v>
      </c>
      <c r="J122" s="7" t="s">
        <v>196</v>
      </c>
      <c r="K122" s="2" t="s">
        <v>151</v>
      </c>
      <c r="L122" s="7" t="s">
        <v>93</v>
      </c>
      <c r="M122" s="2" t="str">
        <f t="shared" si="5"/>
        <v>100만원 미만</v>
      </c>
      <c r="N122" s="11">
        <v>106500</v>
      </c>
    </row>
    <row r="123" spans="1:14" ht="16.5" customHeight="1" x14ac:dyDescent="0.4">
      <c r="A123" s="1">
        <v>121</v>
      </c>
      <c r="B123" s="2" t="s">
        <v>149</v>
      </c>
      <c r="C123" s="7" t="s">
        <v>1442</v>
      </c>
      <c r="D123" s="2" t="e">
        <f t="shared" si="3"/>
        <v>#REF!</v>
      </c>
      <c r="E123" s="16" t="e">
        <f>VLOOKUP(C123,#REF!,12,FALSE)</f>
        <v>#REF!</v>
      </c>
      <c r="F123" s="2" t="str">
        <f>IFERROR(VLOOKUP($H123,[1]종합!$B$2:$C$142,2,FALSE),0)</f>
        <v>물품</v>
      </c>
      <c r="G123" s="2" t="str">
        <f t="shared" si="4"/>
        <v>수의계약</v>
      </c>
      <c r="H123" s="2" t="str">
        <f>IFERROR(VLOOKUP(I123,[1]종합!$A$1:$C$143,2,FALSE),0)</f>
        <v>청소위생용품</v>
      </c>
      <c r="I123" s="2" t="s">
        <v>1538</v>
      </c>
      <c r="J123" s="7" t="s">
        <v>197</v>
      </c>
      <c r="K123" s="2" t="s">
        <v>151</v>
      </c>
      <c r="L123" s="7" t="s">
        <v>25</v>
      </c>
      <c r="M123" s="2" t="str">
        <f t="shared" si="5"/>
        <v>100만원 미만</v>
      </c>
      <c r="N123" s="11">
        <v>740000</v>
      </c>
    </row>
    <row r="124" spans="1:14" ht="16.5" customHeight="1" x14ac:dyDescent="0.4">
      <c r="A124" s="1">
        <v>122</v>
      </c>
      <c r="B124" s="2" t="s">
        <v>149</v>
      </c>
      <c r="C124" s="7" t="s">
        <v>1440</v>
      </c>
      <c r="D124" s="2" t="e">
        <f t="shared" si="3"/>
        <v>#REF!</v>
      </c>
      <c r="E124" s="16" t="e">
        <f>VLOOKUP(C124,#REF!,12,FALSE)</f>
        <v>#REF!</v>
      </c>
      <c r="F124" s="2" t="str">
        <f>IFERROR(VLOOKUP($H124,[1]종합!$B$2:$C$142,2,FALSE),0)</f>
        <v>용역</v>
      </c>
      <c r="G124" s="2" t="str">
        <f t="shared" si="4"/>
        <v>수의계약</v>
      </c>
      <c r="H124" s="2" t="str">
        <f>IFERROR(VLOOKUP(I124,[1]종합!$A$1:$C$143,2,FALSE),0)</f>
        <v>인쇄출판</v>
      </c>
      <c r="I124" s="2" t="s">
        <v>1529</v>
      </c>
      <c r="J124" s="7" t="s">
        <v>198</v>
      </c>
      <c r="K124" s="2" t="s">
        <v>151</v>
      </c>
      <c r="L124" s="7" t="s">
        <v>53</v>
      </c>
      <c r="M124" s="2" t="str">
        <f t="shared" si="5"/>
        <v>100만원 미만</v>
      </c>
      <c r="N124" s="11">
        <v>33000</v>
      </c>
    </row>
    <row r="125" spans="1:14" ht="16.5" customHeight="1" x14ac:dyDescent="0.4">
      <c r="A125" s="1">
        <v>123</v>
      </c>
      <c r="B125" s="2" t="s">
        <v>149</v>
      </c>
      <c r="C125" s="7" t="s">
        <v>1440</v>
      </c>
      <c r="D125" s="2" t="e">
        <f t="shared" si="3"/>
        <v>#REF!</v>
      </c>
      <c r="E125" s="16" t="e">
        <f>VLOOKUP(C125,#REF!,12,FALSE)</f>
        <v>#REF!</v>
      </c>
      <c r="F125" s="2" t="str">
        <f>IFERROR(VLOOKUP($H125,[1]종합!$B$2:$C$142,2,FALSE),0)</f>
        <v>용역</v>
      </c>
      <c r="G125" s="2" t="str">
        <f t="shared" si="4"/>
        <v>수의계약</v>
      </c>
      <c r="H125" s="2" t="str">
        <f>IFERROR(VLOOKUP(I125,[1]종합!$A$1:$C$143,2,FALSE),0)</f>
        <v>인쇄출판</v>
      </c>
      <c r="I125" s="2" t="s">
        <v>1529</v>
      </c>
      <c r="J125" s="7" t="s">
        <v>199</v>
      </c>
      <c r="K125" s="2" t="s">
        <v>151</v>
      </c>
      <c r="L125" s="7" t="s">
        <v>38</v>
      </c>
      <c r="M125" s="2" t="str">
        <f t="shared" si="5"/>
        <v>100만원 미만</v>
      </c>
      <c r="N125" s="11">
        <v>176000</v>
      </c>
    </row>
    <row r="126" spans="1:14" ht="16.5" customHeight="1" x14ac:dyDescent="0.4">
      <c r="A126" s="1">
        <v>124</v>
      </c>
      <c r="B126" s="2" t="s">
        <v>149</v>
      </c>
      <c r="C126" s="7" t="s">
        <v>1440</v>
      </c>
      <c r="D126" s="2" t="e">
        <f t="shared" si="3"/>
        <v>#REF!</v>
      </c>
      <c r="E126" s="16" t="e">
        <f>VLOOKUP(C126,#REF!,12,FALSE)</f>
        <v>#REF!</v>
      </c>
      <c r="F126" s="2" t="str">
        <f>IFERROR(VLOOKUP($H126,[1]종합!$B$2:$C$142,2,FALSE),0)</f>
        <v>용역</v>
      </c>
      <c r="G126" s="2" t="str">
        <f t="shared" si="4"/>
        <v>수의계약</v>
      </c>
      <c r="H126" s="2" t="str">
        <f>IFERROR(VLOOKUP(I126,[1]종합!$A$1:$C$143,2,FALSE),0)</f>
        <v>인쇄출판</v>
      </c>
      <c r="I126" s="2" t="s">
        <v>1665</v>
      </c>
      <c r="J126" s="7" t="s">
        <v>200</v>
      </c>
      <c r="K126" s="2" t="s">
        <v>151</v>
      </c>
      <c r="L126" s="7" t="s">
        <v>69</v>
      </c>
      <c r="M126" s="2" t="str">
        <f t="shared" si="5"/>
        <v>100만원 미만</v>
      </c>
      <c r="N126" s="11">
        <v>473000</v>
      </c>
    </row>
    <row r="127" spans="1:14" ht="16.5" customHeight="1" x14ac:dyDescent="0.4">
      <c r="A127" s="1">
        <v>125</v>
      </c>
      <c r="B127" s="2" t="s">
        <v>149</v>
      </c>
      <c r="C127" s="7" t="s">
        <v>1440</v>
      </c>
      <c r="D127" s="2" t="e">
        <f t="shared" si="3"/>
        <v>#REF!</v>
      </c>
      <c r="E127" s="16" t="e">
        <f>VLOOKUP(C127,#REF!,12,FALSE)</f>
        <v>#REF!</v>
      </c>
      <c r="F127" s="2" t="str">
        <f>IFERROR(VLOOKUP($H127,[1]종합!$B$2:$C$142,2,FALSE),0)</f>
        <v>용역</v>
      </c>
      <c r="G127" s="2" t="str">
        <f t="shared" si="4"/>
        <v>수의계약</v>
      </c>
      <c r="H127" s="2" t="str">
        <f>IFERROR(VLOOKUP(I127,[1]종합!$A$1:$C$143,2,FALSE),0)</f>
        <v>인쇄출판</v>
      </c>
      <c r="I127" s="2" t="s">
        <v>1529</v>
      </c>
      <c r="J127" s="7" t="s">
        <v>201</v>
      </c>
      <c r="K127" s="2" t="s">
        <v>151</v>
      </c>
      <c r="L127" s="7" t="s">
        <v>29</v>
      </c>
      <c r="M127" s="2" t="str">
        <f t="shared" si="5"/>
        <v>100만원 미만</v>
      </c>
      <c r="N127" s="11">
        <v>33000</v>
      </c>
    </row>
    <row r="128" spans="1:14" ht="16.5" customHeight="1" x14ac:dyDescent="0.4">
      <c r="A128" s="1">
        <v>126</v>
      </c>
      <c r="B128" s="2" t="s">
        <v>149</v>
      </c>
      <c r="C128" s="7" t="s">
        <v>1440</v>
      </c>
      <c r="D128" s="2" t="e">
        <f t="shared" si="3"/>
        <v>#REF!</v>
      </c>
      <c r="E128" s="16" t="e">
        <f>VLOOKUP(C128,#REF!,12,FALSE)</f>
        <v>#REF!</v>
      </c>
      <c r="F128" s="2" t="str">
        <f>IFERROR(VLOOKUP($H128,[1]종합!$B$2:$C$142,2,FALSE),0)</f>
        <v>용역</v>
      </c>
      <c r="G128" s="2" t="str">
        <f t="shared" si="4"/>
        <v>수의계약</v>
      </c>
      <c r="H128" s="2" t="str">
        <f>IFERROR(VLOOKUP(I128,[1]종합!$A$1:$C$143,2,FALSE),0)</f>
        <v>인쇄출판</v>
      </c>
      <c r="I128" s="2" t="s">
        <v>1543</v>
      </c>
      <c r="J128" s="7" t="s">
        <v>202</v>
      </c>
      <c r="K128" s="2" t="s">
        <v>151</v>
      </c>
      <c r="L128" s="7" t="s">
        <v>69</v>
      </c>
      <c r="M128" s="2" t="str">
        <f t="shared" si="5"/>
        <v>100만원 미만</v>
      </c>
      <c r="N128" s="11">
        <v>605000</v>
      </c>
    </row>
    <row r="129" spans="1:14" ht="16.5" customHeight="1" x14ac:dyDescent="0.4">
      <c r="A129" s="1">
        <v>127</v>
      </c>
      <c r="B129" s="2" t="s">
        <v>149</v>
      </c>
      <c r="C129" s="7" t="s">
        <v>1440</v>
      </c>
      <c r="D129" s="2" t="e">
        <f t="shared" si="3"/>
        <v>#REF!</v>
      </c>
      <c r="E129" s="16" t="e">
        <f>VLOOKUP(C129,#REF!,12,FALSE)</f>
        <v>#REF!</v>
      </c>
      <c r="F129" s="2" t="str">
        <f>IFERROR(VLOOKUP($H129,[1]종합!$B$2:$C$142,2,FALSE),0)</f>
        <v>용역</v>
      </c>
      <c r="G129" s="2" t="str">
        <f t="shared" si="4"/>
        <v>수의계약</v>
      </c>
      <c r="H129" s="2" t="str">
        <f>IFERROR(VLOOKUP(I129,[1]종합!$A$1:$C$143,2,FALSE),0)</f>
        <v>인쇄출판</v>
      </c>
      <c r="I129" s="2" t="s">
        <v>1543</v>
      </c>
      <c r="J129" s="7" t="s">
        <v>203</v>
      </c>
      <c r="K129" s="2" t="s">
        <v>151</v>
      </c>
      <c r="L129" s="7" t="s">
        <v>69</v>
      </c>
      <c r="M129" s="2" t="str">
        <f t="shared" si="5"/>
        <v>100만원 미만</v>
      </c>
      <c r="N129" s="11">
        <v>500500</v>
      </c>
    </row>
    <row r="130" spans="1:14" ht="16.5" customHeight="1" x14ac:dyDescent="0.4">
      <c r="A130" s="1">
        <v>128</v>
      </c>
      <c r="B130" s="2" t="s">
        <v>149</v>
      </c>
      <c r="C130" s="7" t="s">
        <v>1440</v>
      </c>
      <c r="D130" s="2" t="e">
        <f t="shared" si="3"/>
        <v>#REF!</v>
      </c>
      <c r="E130" s="16" t="e">
        <f>VLOOKUP(C130,#REF!,12,FALSE)</f>
        <v>#REF!</v>
      </c>
      <c r="F130" s="2" t="str">
        <f>IFERROR(VLOOKUP($H130,[1]종합!$B$2:$C$142,2,FALSE),0)</f>
        <v>용역</v>
      </c>
      <c r="G130" s="2" t="str">
        <f t="shared" si="4"/>
        <v>수의계약</v>
      </c>
      <c r="H130" s="2" t="str">
        <f>IFERROR(VLOOKUP(I130,[1]종합!$A$1:$C$143,2,FALSE),0)</f>
        <v>인쇄출판</v>
      </c>
      <c r="I130" s="2" t="s">
        <v>1543</v>
      </c>
      <c r="J130" s="7" t="s">
        <v>204</v>
      </c>
      <c r="K130" s="2" t="s">
        <v>151</v>
      </c>
      <c r="L130" s="7" t="s">
        <v>87</v>
      </c>
      <c r="M130" s="2" t="str">
        <f t="shared" si="5"/>
        <v>100~500만원</v>
      </c>
      <c r="N130" s="11">
        <v>1738000</v>
      </c>
    </row>
    <row r="131" spans="1:14" ht="16.5" customHeight="1" x14ac:dyDescent="0.4">
      <c r="A131" s="1">
        <v>129</v>
      </c>
      <c r="B131" s="2" t="s">
        <v>149</v>
      </c>
      <c r="C131" s="7" t="s">
        <v>1522</v>
      </c>
      <c r="D131" s="2" t="e">
        <f t="shared" ref="D131:D194" si="6">IF(OR($E131="천안", $E131="공주", $E131="보령", $E131="아산", $E131="서산", $E131="논산", $E131="계룡", $E131="당진", $E131="금산", $E131="부여", $E131="서천", $E131="청양", $E131="홍성", $E131="예산", $E131="태안"), "도내", "도외")</f>
        <v>#REF!</v>
      </c>
      <c r="E131" s="16" t="e">
        <f>VLOOKUP(C131,#REF!,12,FALSE)</f>
        <v>#REF!</v>
      </c>
      <c r="F131" s="2" t="str">
        <f>IFERROR(VLOOKUP($H131,[1]종합!$B$2:$C$142,2,FALSE),0)</f>
        <v>용역</v>
      </c>
      <c r="G131" s="2" t="str">
        <f t="shared" ref="G131:G194" si="7">IF($N131&gt;20000000, "입찰계약", "수의계약")</f>
        <v>수의계약</v>
      </c>
      <c r="H131" s="2" t="str">
        <f>IFERROR(VLOOKUP(I131,[1]종합!$A$1:$C$143,2,FALSE),0)</f>
        <v>급식및시설운영</v>
      </c>
      <c r="I131" s="2" t="s">
        <v>1554</v>
      </c>
      <c r="J131" s="7" t="s">
        <v>205</v>
      </c>
      <c r="K131" s="2" t="s">
        <v>151</v>
      </c>
      <c r="L131" s="7" t="s">
        <v>165</v>
      </c>
      <c r="M131" s="2" t="str">
        <f t="shared" ref="M131:M194" si="8">IF($N131&lt;1000000, "100만원 미만", IF($N131&lt;5000000, "100~500만원", IF($N131&lt;10000000, "500~1000만원", IF($N131&lt;20000000, "1000~2000만원", IF($N131&lt;30000000, "2000~3000만원", IF($N131&lt;40000000, "3000~4000만원", IF($N131&lt;50000000, "4000~5000만원", "5000만원 이상")))))))</f>
        <v>100만원 미만</v>
      </c>
      <c r="N131" s="11">
        <v>26200</v>
      </c>
    </row>
    <row r="132" spans="1:14" ht="16.5" customHeight="1" x14ac:dyDescent="0.4">
      <c r="A132" s="1">
        <v>130</v>
      </c>
      <c r="B132" s="2" t="s">
        <v>149</v>
      </c>
      <c r="C132" s="7" t="s">
        <v>1452</v>
      </c>
      <c r="D132" s="2" t="e">
        <f t="shared" si="6"/>
        <v>#REF!</v>
      </c>
      <c r="E132" s="16" t="e">
        <f>VLOOKUP(C132,#REF!,12,FALSE)</f>
        <v>#REF!</v>
      </c>
      <c r="F132" s="2" t="str">
        <f>IFERROR(VLOOKUP($H132,[1]종합!$B$2:$C$142,2,FALSE),0)</f>
        <v>물품</v>
      </c>
      <c r="G132" s="2" t="str">
        <f t="shared" si="7"/>
        <v>수의계약</v>
      </c>
      <c r="H132" s="2" t="str">
        <f>IFERROR(VLOOKUP(I132,[1]종합!$A$1:$C$143,2,FALSE),0)</f>
        <v>생활용품</v>
      </c>
      <c r="I132" s="2" t="s">
        <v>1647</v>
      </c>
      <c r="J132" s="7" t="s">
        <v>206</v>
      </c>
      <c r="K132" s="2" t="s">
        <v>151</v>
      </c>
      <c r="L132" s="7" t="s">
        <v>169</v>
      </c>
      <c r="M132" s="2" t="str">
        <f t="shared" si="8"/>
        <v>100만원 미만</v>
      </c>
      <c r="N132" s="11">
        <v>247500</v>
      </c>
    </row>
    <row r="133" spans="1:14" ht="16.5" customHeight="1" x14ac:dyDescent="0.4">
      <c r="A133" s="1">
        <v>131</v>
      </c>
      <c r="B133" s="2" t="s">
        <v>149</v>
      </c>
      <c r="C133" s="7" t="s">
        <v>1440</v>
      </c>
      <c r="D133" s="2" t="e">
        <f t="shared" si="6"/>
        <v>#REF!</v>
      </c>
      <c r="E133" s="16" t="e">
        <f>VLOOKUP(C133,#REF!,12,FALSE)</f>
        <v>#REF!</v>
      </c>
      <c r="F133" s="2" t="str">
        <f>IFERROR(VLOOKUP($H133,[1]종합!$B$2:$C$142,2,FALSE),0)</f>
        <v>용역</v>
      </c>
      <c r="G133" s="2" t="str">
        <f t="shared" si="7"/>
        <v>수의계약</v>
      </c>
      <c r="H133" s="2" t="str">
        <f>IFERROR(VLOOKUP(I133,[1]종합!$A$1:$C$143,2,FALSE),0)</f>
        <v>인쇄출판</v>
      </c>
      <c r="I133" s="2" t="s">
        <v>1543</v>
      </c>
      <c r="J133" s="7" t="s">
        <v>207</v>
      </c>
      <c r="K133" s="2" t="s">
        <v>151</v>
      </c>
      <c r="L133" s="7" t="s">
        <v>179</v>
      </c>
      <c r="M133" s="2" t="str">
        <f t="shared" si="8"/>
        <v>100만원 미만</v>
      </c>
      <c r="N133" s="11">
        <v>352000</v>
      </c>
    </row>
    <row r="134" spans="1:14" ht="16.5" customHeight="1" x14ac:dyDescent="0.4">
      <c r="A134" s="1">
        <v>132</v>
      </c>
      <c r="B134" s="2" t="s">
        <v>149</v>
      </c>
      <c r="C134" s="7" t="s">
        <v>1447</v>
      </c>
      <c r="D134" s="2" t="e">
        <f t="shared" si="6"/>
        <v>#REF!</v>
      </c>
      <c r="E134" s="16" t="e">
        <f>VLOOKUP(C134,#REF!,12,FALSE)</f>
        <v>#REF!</v>
      </c>
      <c r="F134" s="2" t="str">
        <f>IFERROR(VLOOKUP($H134,[1]종합!$B$2:$C$142,2,FALSE),0)</f>
        <v>용역</v>
      </c>
      <c r="G134" s="2" t="str">
        <f t="shared" si="7"/>
        <v>수의계약</v>
      </c>
      <c r="H134" s="2" t="str">
        <f>IFERROR(VLOOKUP(I134,[1]종합!$A$1:$C$143,2,FALSE),0)</f>
        <v>의료서비스</v>
      </c>
      <c r="I134" s="2" t="s">
        <v>1655</v>
      </c>
      <c r="J134" s="7" t="s">
        <v>208</v>
      </c>
      <c r="K134" s="2" t="s">
        <v>151</v>
      </c>
      <c r="L134" s="7" t="s">
        <v>127</v>
      </c>
      <c r="M134" s="2" t="str">
        <f t="shared" si="8"/>
        <v>500~1000만원</v>
      </c>
      <c r="N134" s="11">
        <v>5346200</v>
      </c>
    </row>
    <row r="135" spans="1:14" ht="16.5" customHeight="1" x14ac:dyDescent="0.4">
      <c r="A135" s="1">
        <v>133</v>
      </c>
      <c r="B135" s="2" t="s">
        <v>149</v>
      </c>
      <c r="C135" s="7" t="s">
        <v>1448</v>
      </c>
      <c r="D135" s="2" t="e">
        <f t="shared" si="6"/>
        <v>#REF!</v>
      </c>
      <c r="E135" s="16" t="e">
        <f>VLOOKUP(C135,#REF!,12,FALSE)</f>
        <v>#REF!</v>
      </c>
      <c r="F135" s="2" t="str">
        <f>IFERROR(VLOOKUP($H135,[1]종합!$B$2:$C$142,2,FALSE),0)</f>
        <v>용역</v>
      </c>
      <c r="G135" s="2" t="str">
        <f t="shared" si="7"/>
        <v>입찰계약</v>
      </c>
      <c r="H135" s="2" t="str">
        <f>IFERROR(VLOOKUP(I135,[1]종합!$A$1:$C$143,2,FALSE),0)</f>
        <v>기타사업서비스</v>
      </c>
      <c r="I135" s="2" t="s">
        <v>1683</v>
      </c>
      <c r="J135" s="7" t="s">
        <v>209</v>
      </c>
      <c r="K135" s="2" t="s">
        <v>151</v>
      </c>
      <c r="L135" s="7" t="s">
        <v>85</v>
      </c>
      <c r="M135" s="2" t="str">
        <f t="shared" si="8"/>
        <v>4000~5000만원</v>
      </c>
      <c r="N135" s="11">
        <v>41712000</v>
      </c>
    </row>
    <row r="136" spans="1:14" ht="16.5" customHeight="1" x14ac:dyDescent="0.4">
      <c r="A136" s="1">
        <v>134</v>
      </c>
      <c r="B136" s="2" t="s">
        <v>149</v>
      </c>
      <c r="C136" s="7" t="s">
        <v>1440</v>
      </c>
      <c r="D136" s="2" t="e">
        <f t="shared" si="6"/>
        <v>#REF!</v>
      </c>
      <c r="E136" s="16" t="e">
        <f>VLOOKUP(C136,#REF!,12,FALSE)</f>
        <v>#REF!</v>
      </c>
      <c r="F136" s="2" t="str">
        <f>IFERROR(VLOOKUP($H136,[1]종합!$B$2:$C$142,2,FALSE),0)</f>
        <v>용역</v>
      </c>
      <c r="G136" s="2" t="str">
        <f t="shared" si="7"/>
        <v>수의계약</v>
      </c>
      <c r="H136" s="2" t="str">
        <f>IFERROR(VLOOKUP(I136,[1]종합!$A$1:$C$143,2,FALSE),0)</f>
        <v>인쇄출판</v>
      </c>
      <c r="I136" s="2" t="s">
        <v>1543</v>
      </c>
      <c r="J136" s="7" t="s">
        <v>210</v>
      </c>
      <c r="K136" s="2" t="s">
        <v>151</v>
      </c>
      <c r="L136" s="7" t="s">
        <v>69</v>
      </c>
      <c r="M136" s="2" t="str">
        <f t="shared" si="8"/>
        <v>100만원 미만</v>
      </c>
      <c r="N136" s="11">
        <v>400000</v>
      </c>
    </row>
    <row r="137" spans="1:14" ht="16.5" customHeight="1" x14ac:dyDescent="0.4">
      <c r="A137" s="1">
        <v>135</v>
      </c>
      <c r="B137" s="2" t="s">
        <v>149</v>
      </c>
      <c r="C137" s="7" t="s">
        <v>1440</v>
      </c>
      <c r="D137" s="2" t="e">
        <f t="shared" si="6"/>
        <v>#REF!</v>
      </c>
      <c r="E137" s="16" t="e">
        <f>VLOOKUP(C137,#REF!,12,FALSE)</f>
        <v>#REF!</v>
      </c>
      <c r="F137" s="2" t="str">
        <f>IFERROR(VLOOKUP($H137,[1]종합!$B$2:$C$142,2,FALSE),0)</f>
        <v>용역</v>
      </c>
      <c r="G137" s="2" t="str">
        <f t="shared" si="7"/>
        <v>수의계약</v>
      </c>
      <c r="H137" s="2" t="str">
        <f>IFERROR(VLOOKUP(I137,[1]종합!$A$1:$C$143,2,FALSE),0)</f>
        <v>인쇄출판</v>
      </c>
      <c r="I137" s="2" t="s">
        <v>1529</v>
      </c>
      <c r="J137" s="7" t="s">
        <v>211</v>
      </c>
      <c r="K137" s="2" t="s">
        <v>151</v>
      </c>
      <c r="L137" s="7" t="s">
        <v>17</v>
      </c>
      <c r="M137" s="2" t="str">
        <f t="shared" si="8"/>
        <v>100만원 미만</v>
      </c>
      <c r="N137" s="11">
        <v>55000</v>
      </c>
    </row>
    <row r="138" spans="1:14" ht="16.5" customHeight="1" x14ac:dyDescent="0.4">
      <c r="A138" s="1">
        <v>136</v>
      </c>
      <c r="B138" s="2" t="s">
        <v>149</v>
      </c>
      <c r="C138" s="7" t="s">
        <v>1440</v>
      </c>
      <c r="D138" s="2" t="e">
        <f t="shared" si="6"/>
        <v>#REF!</v>
      </c>
      <c r="E138" s="16" t="e">
        <f>VLOOKUP(C138,#REF!,12,FALSE)</f>
        <v>#REF!</v>
      </c>
      <c r="F138" s="2" t="str">
        <f>IFERROR(VLOOKUP($H138,[1]종합!$B$2:$C$142,2,FALSE),0)</f>
        <v>용역</v>
      </c>
      <c r="G138" s="2" t="str">
        <f t="shared" si="7"/>
        <v>수의계약</v>
      </c>
      <c r="H138" s="2" t="str">
        <f>IFERROR(VLOOKUP(I138,[1]종합!$A$1:$C$143,2,FALSE),0)</f>
        <v>인쇄출판</v>
      </c>
      <c r="I138" s="2" t="s">
        <v>1543</v>
      </c>
      <c r="J138" s="7" t="s">
        <v>212</v>
      </c>
      <c r="K138" s="2" t="s">
        <v>151</v>
      </c>
      <c r="L138" s="7" t="s">
        <v>17</v>
      </c>
      <c r="M138" s="2" t="str">
        <f t="shared" si="8"/>
        <v>100만원 미만</v>
      </c>
      <c r="N138" s="11">
        <v>154000</v>
      </c>
    </row>
    <row r="139" spans="1:14" ht="16.5" customHeight="1" x14ac:dyDescent="0.4">
      <c r="A139" s="1">
        <v>137</v>
      </c>
      <c r="B139" s="2" t="s">
        <v>149</v>
      </c>
      <c r="C139" s="7" t="s">
        <v>1440</v>
      </c>
      <c r="D139" s="2" t="e">
        <f t="shared" si="6"/>
        <v>#REF!</v>
      </c>
      <c r="E139" s="16" t="e">
        <f>VLOOKUP(C139,#REF!,12,FALSE)</f>
        <v>#REF!</v>
      </c>
      <c r="F139" s="2" t="str">
        <f>IFERROR(VLOOKUP($H139,[1]종합!$B$2:$C$142,2,FALSE),0)</f>
        <v>용역</v>
      </c>
      <c r="G139" s="2" t="str">
        <f t="shared" si="7"/>
        <v>수의계약</v>
      </c>
      <c r="H139" s="2" t="str">
        <f>IFERROR(VLOOKUP(I139,[1]종합!$A$1:$C$143,2,FALSE),0)</f>
        <v>인쇄출판</v>
      </c>
      <c r="I139" s="2" t="s">
        <v>1665</v>
      </c>
      <c r="J139" s="7" t="s">
        <v>213</v>
      </c>
      <c r="K139" s="2" t="s">
        <v>151</v>
      </c>
      <c r="L139" s="7" t="s">
        <v>38</v>
      </c>
      <c r="M139" s="2" t="str">
        <f t="shared" si="8"/>
        <v>100만원 미만</v>
      </c>
      <c r="N139" s="11">
        <v>143000</v>
      </c>
    </row>
    <row r="140" spans="1:14" ht="16.5" customHeight="1" x14ac:dyDescent="0.4">
      <c r="A140" s="1">
        <v>138</v>
      </c>
      <c r="B140" s="2" t="s">
        <v>149</v>
      </c>
      <c r="C140" s="7" t="s">
        <v>1440</v>
      </c>
      <c r="D140" s="2" t="e">
        <f t="shared" si="6"/>
        <v>#REF!</v>
      </c>
      <c r="E140" s="16" t="e">
        <f>VLOOKUP(C140,#REF!,12,FALSE)</f>
        <v>#REF!</v>
      </c>
      <c r="F140" s="2" t="str">
        <f>IFERROR(VLOOKUP($H140,[1]종합!$B$2:$C$142,2,FALSE),0)</f>
        <v>용역</v>
      </c>
      <c r="G140" s="2" t="str">
        <f t="shared" si="7"/>
        <v>수의계약</v>
      </c>
      <c r="H140" s="2" t="str">
        <f>IFERROR(VLOOKUP(I140,[1]종합!$A$1:$C$143,2,FALSE),0)</f>
        <v>인쇄출판</v>
      </c>
      <c r="I140" s="2" t="s">
        <v>1530</v>
      </c>
      <c r="J140" s="7" t="s">
        <v>214</v>
      </c>
      <c r="K140" s="2" t="s">
        <v>151</v>
      </c>
      <c r="L140" s="7" t="s">
        <v>81</v>
      </c>
      <c r="M140" s="2" t="str">
        <f t="shared" si="8"/>
        <v>100~500만원</v>
      </c>
      <c r="N140" s="11">
        <v>1281500</v>
      </c>
    </row>
    <row r="141" spans="1:14" ht="16.5" customHeight="1" x14ac:dyDescent="0.4">
      <c r="A141" s="1">
        <v>139</v>
      </c>
      <c r="B141" s="2" t="s">
        <v>149</v>
      </c>
      <c r="C141" s="7" t="s">
        <v>1440</v>
      </c>
      <c r="D141" s="2" t="e">
        <f t="shared" si="6"/>
        <v>#REF!</v>
      </c>
      <c r="E141" s="16" t="e">
        <f>VLOOKUP(C141,#REF!,12,FALSE)</f>
        <v>#REF!</v>
      </c>
      <c r="F141" s="2" t="str">
        <f>IFERROR(VLOOKUP($H141,[1]종합!$B$2:$C$142,2,FALSE),0)</f>
        <v>용역</v>
      </c>
      <c r="G141" s="2" t="str">
        <f t="shared" si="7"/>
        <v>수의계약</v>
      </c>
      <c r="H141" s="2" t="str">
        <f>IFERROR(VLOOKUP(I141,[1]종합!$A$1:$C$143,2,FALSE),0)</f>
        <v>인쇄출판</v>
      </c>
      <c r="I141" s="2" t="s">
        <v>1529</v>
      </c>
      <c r="J141" s="7" t="s">
        <v>215</v>
      </c>
      <c r="K141" s="2" t="s">
        <v>151</v>
      </c>
      <c r="L141" s="7" t="s">
        <v>31</v>
      </c>
      <c r="M141" s="2" t="str">
        <f t="shared" si="8"/>
        <v>100만원 미만</v>
      </c>
      <c r="N141" s="11">
        <v>88000</v>
      </c>
    </row>
    <row r="142" spans="1:14" ht="16.5" customHeight="1" x14ac:dyDescent="0.4">
      <c r="A142" s="1">
        <v>140</v>
      </c>
      <c r="B142" s="2" t="s">
        <v>149</v>
      </c>
      <c r="C142" s="7" t="s">
        <v>1440</v>
      </c>
      <c r="D142" s="2" t="e">
        <f t="shared" si="6"/>
        <v>#REF!</v>
      </c>
      <c r="E142" s="16" t="e">
        <f>VLOOKUP(C142,#REF!,12,FALSE)</f>
        <v>#REF!</v>
      </c>
      <c r="F142" s="2" t="str">
        <f>IFERROR(VLOOKUP($H142,[1]종합!$B$2:$C$142,2,FALSE),0)</f>
        <v>용역</v>
      </c>
      <c r="G142" s="2" t="str">
        <f t="shared" si="7"/>
        <v>수의계약</v>
      </c>
      <c r="H142" s="2" t="str">
        <f>IFERROR(VLOOKUP(I142,[1]종합!$A$1:$C$143,2,FALSE),0)</f>
        <v>인쇄출판</v>
      </c>
      <c r="I142" s="2" t="s">
        <v>1529</v>
      </c>
      <c r="J142" s="7" t="s">
        <v>216</v>
      </c>
      <c r="K142" s="2" t="s">
        <v>151</v>
      </c>
      <c r="L142" s="7" t="s">
        <v>17</v>
      </c>
      <c r="M142" s="2" t="str">
        <f t="shared" si="8"/>
        <v>100만원 미만</v>
      </c>
      <c r="N142" s="11">
        <v>44000</v>
      </c>
    </row>
    <row r="143" spans="1:14" ht="16.5" customHeight="1" x14ac:dyDescent="0.4">
      <c r="A143" s="1">
        <v>141</v>
      </c>
      <c r="B143" s="2" t="s">
        <v>149</v>
      </c>
      <c r="C143" s="7" t="s">
        <v>1440</v>
      </c>
      <c r="D143" s="2" t="e">
        <f t="shared" si="6"/>
        <v>#REF!</v>
      </c>
      <c r="E143" s="16" t="e">
        <f>VLOOKUP(C143,#REF!,12,FALSE)</f>
        <v>#REF!</v>
      </c>
      <c r="F143" s="2" t="str">
        <f>IFERROR(VLOOKUP($H143,[1]종합!$B$2:$C$142,2,FALSE),0)</f>
        <v>용역</v>
      </c>
      <c r="G143" s="2" t="str">
        <f t="shared" si="7"/>
        <v>수의계약</v>
      </c>
      <c r="H143" s="2" t="str">
        <f>IFERROR(VLOOKUP(I143,[1]종합!$A$1:$C$143,2,FALSE),0)</f>
        <v>인쇄출판</v>
      </c>
      <c r="I143" s="2" t="s">
        <v>1530</v>
      </c>
      <c r="J143" s="7" t="s">
        <v>217</v>
      </c>
      <c r="K143" s="2" t="s">
        <v>151</v>
      </c>
      <c r="L143" s="7" t="s">
        <v>38</v>
      </c>
      <c r="M143" s="2" t="str">
        <f t="shared" si="8"/>
        <v>100만원 미만</v>
      </c>
      <c r="N143" s="11">
        <v>44000</v>
      </c>
    </row>
    <row r="144" spans="1:14" ht="16.5" customHeight="1" x14ac:dyDescent="0.4">
      <c r="A144" s="1">
        <v>142</v>
      </c>
      <c r="B144" s="2" t="s">
        <v>149</v>
      </c>
      <c r="C144" s="7" t="s">
        <v>1440</v>
      </c>
      <c r="D144" s="2" t="e">
        <f t="shared" si="6"/>
        <v>#REF!</v>
      </c>
      <c r="E144" s="16" t="e">
        <f>VLOOKUP(C144,#REF!,12,FALSE)</f>
        <v>#REF!</v>
      </c>
      <c r="F144" s="2" t="str">
        <f>IFERROR(VLOOKUP($H144,[1]종합!$B$2:$C$142,2,FALSE),0)</f>
        <v>용역</v>
      </c>
      <c r="G144" s="2" t="str">
        <f t="shared" si="7"/>
        <v>수의계약</v>
      </c>
      <c r="H144" s="2" t="str">
        <f>IFERROR(VLOOKUP(I144,[1]종합!$A$1:$C$143,2,FALSE),0)</f>
        <v>인쇄출판</v>
      </c>
      <c r="I144" s="2" t="s">
        <v>1529</v>
      </c>
      <c r="J144" s="7" t="s">
        <v>218</v>
      </c>
      <c r="K144" s="2" t="s">
        <v>151</v>
      </c>
      <c r="L144" s="7" t="s">
        <v>161</v>
      </c>
      <c r="M144" s="2" t="str">
        <f t="shared" si="8"/>
        <v>100~500만원</v>
      </c>
      <c r="N144" s="11">
        <v>1507000</v>
      </c>
    </row>
    <row r="145" spans="1:14" ht="16.5" customHeight="1" x14ac:dyDescent="0.4">
      <c r="A145" s="1">
        <v>143</v>
      </c>
      <c r="B145" s="2" t="s">
        <v>149</v>
      </c>
      <c r="C145" s="7" t="s">
        <v>1440</v>
      </c>
      <c r="D145" s="2" t="e">
        <f t="shared" si="6"/>
        <v>#REF!</v>
      </c>
      <c r="E145" s="16" t="e">
        <f>VLOOKUP(C145,#REF!,12,FALSE)</f>
        <v>#REF!</v>
      </c>
      <c r="F145" s="2" t="str">
        <f>IFERROR(VLOOKUP($H145,[1]종합!$B$2:$C$142,2,FALSE),0)</f>
        <v>용역</v>
      </c>
      <c r="G145" s="2" t="str">
        <f t="shared" si="7"/>
        <v>수의계약</v>
      </c>
      <c r="H145" s="2" t="str">
        <f>IFERROR(VLOOKUP(I145,[1]종합!$A$1:$C$143,2,FALSE),0)</f>
        <v>인쇄출판</v>
      </c>
      <c r="I145" s="2" t="s">
        <v>1529</v>
      </c>
      <c r="J145" s="7" t="s">
        <v>219</v>
      </c>
      <c r="K145" s="2" t="s">
        <v>151</v>
      </c>
      <c r="L145" s="7" t="s">
        <v>179</v>
      </c>
      <c r="M145" s="2" t="str">
        <f t="shared" si="8"/>
        <v>100만원 미만</v>
      </c>
      <c r="N145" s="11">
        <v>176000</v>
      </c>
    </row>
    <row r="146" spans="1:14" ht="16.5" customHeight="1" x14ac:dyDescent="0.4">
      <c r="A146" s="1">
        <v>144</v>
      </c>
      <c r="B146" s="2" t="s">
        <v>149</v>
      </c>
      <c r="C146" s="7" t="s">
        <v>1440</v>
      </c>
      <c r="D146" s="2" t="e">
        <f t="shared" si="6"/>
        <v>#REF!</v>
      </c>
      <c r="E146" s="16" t="e">
        <f>VLOOKUP(C146,#REF!,12,FALSE)</f>
        <v>#REF!</v>
      </c>
      <c r="F146" s="2" t="str">
        <f>IFERROR(VLOOKUP($H146,[1]종합!$B$2:$C$142,2,FALSE),0)</f>
        <v>용역</v>
      </c>
      <c r="G146" s="2" t="str">
        <f t="shared" si="7"/>
        <v>수의계약</v>
      </c>
      <c r="H146" s="2" t="str">
        <f>IFERROR(VLOOKUP(I146,[1]종합!$A$1:$C$143,2,FALSE),0)</f>
        <v>인쇄출판</v>
      </c>
      <c r="I146" s="2" t="s">
        <v>1543</v>
      </c>
      <c r="J146" s="7" t="s">
        <v>220</v>
      </c>
      <c r="K146" s="2" t="s">
        <v>151</v>
      </c>
      <c r="L146" s="7" t="s">
        <v>17</v>
      </c>
      <c r="M146" s="2" t="str">
        <f t="shared" si="8"/>
        <v>100~500만원</v>
      </c>
      <c r="N146" s="11">
        <v>1670000</v>
      </c>
    </row>
    <row r="147" spans="1:14" ht="16.5" customHeight="1" x14ac:dyDescent="0.4">
      <c r="A147" s="1">
        <v>145</v>
      </c>
      <c r="B147" s="2" t="s">
        <v>149</v>
      </c>
      <c r="C147" s="7" t="s">
        <v>1440</v>
      </c>
      <c r="D147" s="2" t="e">
        <f t="shared" si="6"/>
        <v>#REF!</v>
      </c>
      <c r="E147" s="16" t="e">
        <f>VLOOKUP(C147,#REF!,12,FALSE)</f>
        <v>#REF!</v>
      </c>
      <c r="F147" s="2" t="str">
        <f>IFERROR(VLOOKUP($H147,[1]종합!$B$2:$C$142,2,FALSE),0)</f>
        <v>용역</v>
      </c>
      <c r="G147" s="2" t="str">
        <f t="shared" si="7"/>
        <v>수의계약</v>
      </c>
      <c r="H147" s="2" t="str">
        <f>IFERROR(VLOOKUP(I147,[1]종합!$A$1:$C$143,2,FALSE),0)</f>
        <v>인쇄출판</v>
      </c>
      <c r="I147" s="2" t="s">
        <v>1530</v>
      </c>
      <c r="J147" s="7" t="s">
        <v>221</v>
      </c>
      <c r="K147" s="2" t="s">
        <v>151</v>
      </c>
      <c r="L147" s="7" t="s">
        <v>38</v>
      </c>
      <c r="M147" s="2" t="str">
        <f t="shared" si="8"/>
        <v>100만원 미만</v>
      </c>
      <c r="N147" s="11">
        <v>165000</v>
      </c>
    </row>
    <row r="148" spans="1:14" ht="16.5" customHeight="1" x14ac:dyDescent="0.4">
      <c r="A148" s="1">
        <v>146</v>
      </c>
      <c r="B148" s="2" t="s">
        <v>149</v>
      </c>
      <c r="C148" s="7" t="s">
        <v>1440</v>
      </c>
      <c r="D148" s="2" t="e">
        <f t="shared" si="6"/>
        <v>#REF!</v>
      </c>
      <c r="E148" s="16" t="e">
        <f>VLOOKUP(C148,#REF!,12,FALSE)</f>
        <v>#REF!</v>
      </c>
      <c r="F148" s="2" t="str">
        <f>IFERROR(VLOOKUP($H148,[1]종합!$B$2:$C$142,2,FALSE),0)</f>
        <v>용역</v>
      </c>
      <c r="G148" s="2" t="str">
        <f t="shared" si="7"/>
        <v>수의계약</v>
      </c>
      <c r="H148" s="2" t="str">
        <f>IFERROR(VLOOKUP(I148,[1]종합!$A$1:$C$143,2,FALSE),0)</f>
        <v>인쇄출판</v>
      </c>
      <c r="I148" s="2" t="s">
        <v>1529</v>
      </c>
      <c r="J148" s="7" t="s">
        <v>222</v>
      </c>
      <c r="K148" s="2" t="s">
        <v>151</v>
      </c>
      <c r="L148" s="7" t="s">
        <v>158</v>
      </c>
      <c r="M148" s="2" t="str">
        <f t="shared" si="8"/>
        <v>100만원 미만</v>
      </c>
      <c r="N148" s="11">
        <v>44000</v>
      </c>
    </row>
    <row r="149" spans="1:14" ht="16.5" customHeight="1" x14ac:dyDescent="0.4">
      <c r="A149" s="1">
        <v>147</v>
      </c>
      <c r="B149" s="2" t="s">
        <v>149</v>
      </c>
      <c r="C149" s="7" t="s">
        <v>1443</v>
      </c>
      <c r="D149" s="2" t="e">
        <f t="shared" si="6"/>
        <v>#REF!</v>
      </c>
      <c r="E149" s="16" t="e">
        <f>VLOOKUP(C149,#REF!,12,FALSE)</f>
        <v>#REF!</v>
      </c>
      <c r="F149" s="2" t="str">
        <f>IFERROR(VLOOKUP($H149,[1]종합!$B$2:$C$142,2,FALSE),0)</f>
        <v>용역</v>
      </c>
      <c r="G149" s="2" t="str">
        <f t="shared" si="7"/>
        <v>수의계약</v>
      </c>
      <c r="H149" s="2" t="str">
        <f>IFERROR(VLOOKUP(I149,[1]종합!$A$1:$C$143,2,FALSE),0)</f>
        <v>인쇄출판</v>
      </c>
      <c r="I149" s="2" t="s">
        <v>1669</v>
      </c>
      <c r="J149" s="7" t="s">
        <v>223</v>
      </c>
      <c r="K149" s="2" t="s">
        <v>151</v>
      </c>
      <c r="L149" s="7" t="s">
        <v>58</v>
      </c>
      <c r="M149" s="2" t="str">
        <f t="shared" si="8"/>
        <v>100만원 미만</v>
      </c>
      <c r="N149" s="11">
        <v>520000</v>
      </c>
    </row>
    <row r="150" spans="1:14" ht="16.5" customHeight="1" x14ac:dyDescent="0.4">
      <c r="A150" s="1">
        <v>148</v>
      </c>
      <c r="B150" s="2" t="s">
        <v>149</v>
      </c>
      <c r="C150" s="7" t="s">
        <v>1440</v>
      </c>
      <c r="D150" s="2" t="e">
        <f t="shared" si="6"/>
        <v>#REF!</v>
      </c>
      <c r="E150" s="16" t="e">
        <f>VLOOKUP(C150,#REF!,12,FALSE)</f>
        <v>#REF!</v>
      </c>
      <c r="F150" s="2" t="str">
        <f>IFERROR(VLOOKUP($H150,[1]종합!$B$2:$C$142,2,FALSE),0)</f>
        <v>용역</v>
      </c>
      <c r="G150" s="2" t="str">
        <f t="shared" si="7"/>
        <v>수의계약</v>
      </c>
      <c r="H150" s="2" t="str">
        <f>IFERROR(VLOOKUP(I150,[1]종합!$A$1:$C$143,2,FALSE),0)</f>
        <v>인쇄출판</v>
      </c>
      <c r="I150" s="2" t="s">
        <v>1529</v>
      </c>
      <c r="J150" s="7" t="s">
        <v>224</v>
      </c>
      <c r="K150" s="2" t="s">
        <v>151</v>
      </c>
      <c r="L150" s="7" t="s">
        <v>97</v>
      </c>
      <c r="M150" s="2" t="str">
        <f t="shared" si="8"/>
        <v>100~500만원</v>
      </c>
      <c r="N150" s="11">
        <v>2068000</v>
      </c>
    </row>
    <row r="151" spans="1:14" ht="16.5" customHeight="1" x14ac:dyDescent="0.4">
      <c r="A151" s="1">
        <v>149</v>
      </c>
      <c r="B151" s="2" t="s">
        <v>149</v>
      </c>
      <c r="C151" s="7" t="s">
        <v>1440</v>
      </c>
      <c r="D151" s="2" t="e">
        <f t="shared" si="6"/>
        <v>#REF!</v>
      </c>
      <c r="E151" s="16" t="e">
        <f>VLOOKUP(C151,#REF!,12,FALSE)</f>
        <v>#REF!</v>
      </c>
      <c r="F151" s="2" t="str">
        <f>IFERROR(VLOOKUP($H151,[1]종합!$B$2:$C$142,2,FALSE),0)</f>
        <v>용역</v>
      </c>
      <c r="G151" s="2" t="str">
        <f t="shared" si="7"/>
        <v>수의계약</v>
      </c>
      <c r="H151" s="2" t="str">
        <f>IFERROR(VLOOKUP(I151,[1]종합!$A$1:$C$143,2,FALSE),0)</f>
        <v>인쇄출판</v>
      </c>
      <c r="I151" s="2" t="s">
        <v>1529</v>
      </c>
      <c r="J151" s="7" t="s">
        <v>225</v>
      </c>
      <c r="K151" s="2" t="s">
        <v>151</v>
      </c>
      <c r="L151" s="7" t="s">
        <v>101</v>
      </c>
      <c r="M151" s="2" t="str">
        <f t="shared" si="8"/>
        <v>100만원 미만</v>
      </c>
      <c r="N151" s="11">
        <v>209000</v>
      </c>
    </row>
    <row r="152" spans="1:14" ht="16.5" customHeight="1" x14ac:dyDescent="0.4">
      <c r="A152" s="1">
        <v>150</v>
      </c>
      <c r="B152" s="2" t="s">
        <v>149</v>
      </c>
      <c r="C152" s="7" t="s">
        <v>1564</v>
      </c>
      <c r="D152" s="2" t="e">
        <f t="shared" si="6"/>
        <v>#REF!</v>
      </c>
      <c r="E152" s="16" t="e">
        <f>VLOOKUP(C152,#REF!,12,FALSE)</f>
        <v>#REF!</v>
      </c>
      <c r="F152" s="2" t="str">
        <f>IFERROR(VLOOKUP($H152,[1]종합!$B$2:$C$142,2,FALSE),0)</f>
        <v>물품</v>
      </c>
      <c r="G152" s="2" t="str">
        <f t="shared" si="7"/>
        <v>수의계약</v>
      </c>
      <c r="H152" s="2" t="str">
        <f>IFERROR(VLOOKUP(I152,[1]종합!$A$1:$C$143,2,FALSE),0)</f>
        <v>사무용품및소모품</v>
      </c>
      <c r="I152" s="2" t="s">
        <v>1687</v>
      </c>
      <c r="J152" s="7" t="s">
        <v>226</v>
      </c>
      <c r="K152" s="2" t="s">
        <v>151</v>
      </c>
      <c r="L152" s="7" t="s">
        <v>97</v>
      </c>
      <c r="M152" s="2" t="str">
        <f t="shared" si="8"/>
        <v>100만원 미만</v>
      </c>
      <c r="N152" s="11">
        <v>956000</v>
      </c>
    </row>
    <row r="153" spans="1:14" ht="16.5" customHeight="1" x14ac:dyDescent="0.4">
      <c r="A153" s="1">
        <v>151</v>
      </c>
      <c r="B153" s="2" t="s">
        <v>149</v>
      </c>
      <c r="C153" s="7" t="s">
        <v>1453</v>
      </c>
      <c r="D153" s="2" t="e">
        <f t="shared" si="6"/>
        <v>#REF!</v>
      </c>
      <c r="E153" s="16" t="e">
        <f>VLOOKUP(C153,#REF!,12,FALSE)</f>
        <v>#REF!</v>
      </c>
      <c r="F153" s="2" t="str">
        <f>IFERROR(VLOOKUP($H153,[1]종합!$B$2:$C$142,2,FALSE),0)</f>
        <v>물품</v>
      </c>
      <c r="G153" s="2" t="str">
        <f t="shared" si="7"/>
        <v>수의계약</v>
      </c>
      <c r="H153" s="2" t="str">
        <f>IFERROR(VLOOKUP(I153,[1]종합!$A$1:$C$143,2,FALSE),0)</f>
        <v>사무용품및소모품</v>
      </c>
      <c r="I153" s="2" t="str">
        <f>IF(ISERROR(FIND("복사용지",J153)),0,"복사용지")</f>
        <v>복사용지</v>
      </c>
      <c r="J153" s="7" t="s">
        <v>73</v>
      </c>
      <c r="K153" s="2" t="s">
        <v>151</v>
      </c>
      <c r="L153" s="7" t="s">
        <v>93</v>
      </c>
      <c r="M153" s="2" t="str">
        <f t="shared" si="8"/>
        <v>100만원 미만</v>
      </c>
      <c r="N153" s="11">
        <v>575000</v>
      </c>
    </row>
    <row r="154" spans="1:14" ht="16.5" customHeight="1" x14ac:dyDescent="0.4">
      <c r="A154" s="1">
        <v>152</v>
      </c>
      <c r="B154" s="2" t="s">
        <v>149</v>
      </c>
      <c r="C154" s="7" t="s">
        <v>1440</v>
      </c>
      <c r="D154" s="2" t="e">
        <f t="shared" si="6"/>
        <v>#REF!</v>
      </c>
      <c r="E154" s="16" t="e">
        <f>VLOOKUP(C154,#REF!,12,FALSE)</f>
        <v>#REF!</v>
      </c>
      <c r="F154" s="2" t="str">
        <f>IFERROR(VLOOKUP($H154,[1]종합!$B$2:$C$142,2,FALSE),0)</f>
        <v>용역</v>
      </c>
      <c r="G154" s="2" t="str">
        <f t="shared" si="7"/>
        <v>수의계약</v>
      </c>
      <c r="H154" s="2" t="str">
        <f>IFERROR(VLOOKUP(I154,[1]종합!$A$1:$C$143,2,FALSE),0)</f>
        <v>인쇄출판</v>
      </c>
      <c r="I154" s="2" t="s">
        <v>1557</v>
      </c>
      <c r="J154" s="7" t="s">
        <v>227</v>
      </c>
      <c r="K154" s="2" t="s">
        <v>151</v>
      </c>
      <c r="L154" s="7" t="s">
        <v>130</v>
      </c>
      <c r="M154" s="2" t="str">
        <f t="shared" si="8"/>
        <v>100~500만원</v>
      </c>
      <c r="N154" s="11">
        <v>1800000</v>
      </c>
    </row>
    <row r="155" spans="1:14" ht="16.5" customHeight="1" x14ac:dyDescent="0.4">
      <c r="A155" s="1">
        <v>153</v>
      </c>
      <c r="B155" s="2" t="s">
        <v>149</v>
      </c>
      <c r="C155" s="7" t="s">
        <v>1440</v>
      </c>
      <c r="D155" s="2" t="e">
        <f t="shared" si="6"/>
        <v>#REF!</v>
      </c>
      <c r="E155" s="16" t="e">
        <f>VLOOKUP(C155,#REF!,12,FALSE)</f>
        <v>#REF!</v>
      </c>
      <c r="F155" s="2" t="str">
        <f>IFERROR(VLOOKUP($H155,[1]종합!$B$2:$C$142,2,FALSE),0)</f>
        <v>용역</v>
      </c>
      <c r="G155" s="2" t="str">
        <f t="shared" si="7"/>
        <v>수의계약</v>
      </c>
      <c r="H155" s="2" t="str">
        <f>IFERROR(VLOOKUP(I155,[1]종합!$A$1:$C$143,2,FALSE),0)</f>
        <v>인쇄출판</v>
      </c>
      <c r="I155" s="2" t="s">
        <v>1530</v>
      </c>
      <c r="J155" s="7" t="s">
        <v>228</v>
      </c>
      <c r="K155" s="2" t="s">
        <v>151</v>
      </c>
      <c r="L155" s="7" t="s">
        <v>158</v>
      </c>
      <c r="M155" s="2" t="str">
        <f t="shared" si="8"/>
        <v>100만원 미만</v>
      </c>
      <c r="N155" s="11">
        <v>506000</v>
      </c>
    </row>
    <row r="156" spans="1:14" ht="16.5" customHeight="1" x14ac:dyDescent="0.4">
      <c r="A156" s="1">
        <v>154</v>
      </c>
      <c r="B156" s="2" t="s">
        <v>149</v>
      </c>
      <c r="C156" s="7" t="s">
        <v>1523</v>
      </c>
      <c r="D156" s="2" t="e">
        <f t="shared" si="6"/>
        <v>#REF!</v>
      </c>
      <c r="E156" s="16" t="e">
        <f>VLOOKUP(C156,#REF!,12,FALSE)</f>
        <v>#REF!</v>
      </c>
      <c r="F156" s="2" t="str">
        <f>IFERROR(VLOOKUP($H156,[1]종합!$B$2:$C$142,2,FALSE),0)</f>
        <v>물품</v>
      </c>
      <c r="G156" s="2" t="str">
        <f t="shared" si="7"/>
        <v>수의계약</v>
      </c>
      <c r="H156" s="2" t="str">
        <f>IFERROR(VLOOKUP(I156,[1]종합!$A$1:$C$143,2,FALSE),0)</f>
        <v>청소위생용품</v>
      </c>
      <c r="I156" s="2" t="s">
        <v>1533</v>
      </c>
      <c r="J156" s="7" t="s">
        <v>229</v>
      </c>
      <c r="K156" s="2" t="s">
        <v>151</v>
      </c>
      <c r="L156" s="7" t="s">
        <v>69</v>
      </c>
      <c r="M156" s="2" t="str">
        <f t="shared" si="8"/>
        <v>100만원 미만</v>
      </c>
      <c r="N156" s="11">
        <v>546000</v>
      </c>
    </row>
    <row r="157" spans="1:14" ht="16.5" customHeight="1" x14ac:dyDescent="0.4">
      <c r="A157" s="1">
        <v>155</v>
      </c>
      <c r="B157" s="2" t="s">
        <v>149</v>
      </c>
      <c r="C157" s="7" t="s">
        <v>1440</v>
      </c>
      <c r="D157" s="2" t="e">
        <f t="shared" si="6"/>
        <v>#REF!</v>
      </c>
      <c r="E157" s="16" t="e">
        <f>VLOOKUP(C157,#REF!,12,FALSE)</f>
        <v>#REF!</v>
      </c>
      <c r="F157" s="2" t="str">
        <f>IFERROR(VLOOKUP($H157,[1]종합!$B$2:$C$142,2,FALSE),0)</f>
        <v>용역</v>
      </c>
      <c r="G157" s="2" t="str">
        <f t="shared" si="7"/>
        <v>수의계약</v>
      </c>
      <c r="H157" s="2" t="str">
        <f>IFERROR(VLOOKUP(I157,[1]종합!$A$1:$C$143,2,FALSE),0)</f>
        <v>인쇄출판</v>
      </c>
      <c r="I157" s="2" t="s">
        <v>1530</v>
      </c>
      <c r="J157" s="7" t="s">
        <v>230</v>
      </c>
      <c r="K157" s="2" t="s">
        <v>151</v>
      </c>
      <c r="L157" s="7" t="s">
        <v>17</v>
      </c>
      <c r="M157" s="2" t="str">
        <f t="shared" si="8"/>
        <v>100만원 미만</v>
      </c>
      <c r="N157" s="11">
        <v>825000</v>
      </c>
    </row>
    <row r="158" spans="1:14" ht="16.5" customHeight="1" x14ac:dyDescent="0.4">
      <c r="A158" s="1">
        <v>156</v>
      </c>
      <c r="B158" s="2" t="s">
        <v>149</v>
      </c>
      <c r="C158" s="7" t="s">
        <v>1454</v>
      </c>
      <c r="D158" s="2" t="e">
        <f t="shared" si="6"/>
        <v>#REF!</v>
      </c>
      <c r="E158" s="16" t="e">
        <f>VLOOKUP(C158,#REF!,12,FALSE)</f>
        <v>#REF!</v>
      </c>
      <c r="F158" s="2" t="str">
        <f>IFERROR(VLOOKUP($H158,[1]종합!$B$2:$C$142,2,FALSE),0)</f>
        <v>물품</v>
      </c>
      <c r="G158" s="2" t="str">
        <f t="shared" si="7"/>
        <v>수의계약</v>
      </c>
      <c r="H158" s="2" t="str">
        <f>IFERROR(VLOOKUP(I158,[1]종합!$A$1:$C$143,2,FALSE),0)</f>
        <v>가전및건강기기</v>
      </c>
      <c r="I158" s="2" t="s">
        <v>1654</v>
      </c>
      <c r="J158" s="7" t="s">
        <v>231</v>
      </c>
      <c r="K158" s="2" t="s">
        <v>151</v>
      </c>
      <c r="L158" s="7" t="s">
        <v>127</v>
      </c>
      <c r="M158" s="2" t="str">
        <f t="shared" si="8"/>
        <v>100~500만원</v>
      </c>
      <c r="N158" s="11">
        <v>1670000</v>
      </c>
    </row>
    <row r="159" spans="1:14" ht="16.5" customHeight="1" x14ac:dyDescent="0.4">
      <c r="A159" s="1">
        <v>157</v>
      </c>
      <c r="B159" s="2" t="s">
        <v>149</v>
      </c>
      <c r="C159" s="7" t="s">
        <v>1441</v>
      </c>
      <c r="D159" s="2" t="e">
        <f t="shared" si="6"/>
        <v>#REF!</v>
      </c>
      <c r="E159" s="16" t="e">
        <f>VLOOKUP(C159,#REF!,12,FALSE)</f>
        <v>#REF!</v>
      </c>
      <c r="F159" s="2" t="str">
        <f>IFERROR(VLOOKUP($H159,[1]종합!$B$2:$C$142,2,FALSE),0)</f>
        <v>용역</v>
      </c>
      <c r="G159" s="2" t="str">
        <f t="shared" si="7"/>
        <v>수의계약</v>
      </c>
      <c r="H159" s="2" t="str">
        <f>IFERROR(VLOOKUP(I159,[1]종합!$A$1:$C$143,2,FALSE),0)</f>
        <v>급식및시설운영</v>
      </c>
      <c r="I159" s="2" t="s">
        <v>1688</v>
      </c>
      <c r="J159" s="7" t="s">
        <v>232</v>
      </c>
      <c r="K159" s="2" t="s">
        <v>151</v>
      </c>
      <c r="L159" s="7" t="s">
        <v>79</v>
      </c>
      <c r="M159" s="2" t="str">
        <f t="shared" si="8"/>
        <v>100만원 미만</v>
      </c>
      <c r="N159" s="11">
        <v>80180</v>
      </c>
    </row>
    <row r="160" spans="1:14" ht="16.5" customHeight="1" x14ac:dyDescent="0.4">
      <c r="A160" s="1">
        <v>158</v>
      </c>
      <c r="B160" s="2" t="s">
        <v>149</v>
      </c>
      <c r="C160" s="7" t="s">
        <v>1440</v>
      </c>
      <c r="D160" s="2" t="e">
        <f t="shared" si="6"/>
        <v>#REF!</v>
      </c>
      <c r="E160" s="16" t="e">
        <f>VLOOKUP(C160,#REF!,12,FALSE)</f>
        <v>#REF!</v>
      </c>
      <c r="F160" s="2" t="str">
        <f>IFERROR(VLOOKUP($H160,[1]종합!$B$2:$C$142,2,FALSE),0)</f>
        <v>용역</v>
      </c>
      <c r="G160" s="2" t="str">
        <f t="shared" si="7"/>
        <v>수의계약</v>
      </c>
      <c r="H160" s="2" t="str">
        <f>IFERROR(VLOOKUP(I160,[1]종합!$A$1:$C$143,2,FALSE),0)</f>
        <v>인쇄출판</v>
      </c>
      <c r="I160" s="2" t="s">
        <v>1665</v>
      </c>
      <c r="J160" s="7" t="s">
        <v>233</v>
      </c>
      <c r="K160" s="2" t="s">
        <v>151</v>
      </c>
      <c r="L160" s="7" t="s">
        <v>17</v>
      </c>
      <c r="M160" s="2" t="str">
        <f t="shared" si="8"/>
        <v>100만원 미만</v>
      </c>
      <c r="N160" s="11">
        <v>451440</v>
      </c>
    </row>
    <row r="161" spans="1:14" ht="16.5" customHeight="1" x14ac:dyDescent="0.4">
      <c r="A161" s="1">
        <v>159</v>
      </c>
      <c r="B161" s="2" t="s">
        <v>149</v>
      </c>
      <c r="C161" s="7" t="s">
        <v>1440</v>
      </c>
      <c r="D161" s="2" t="e">
        <f t="shared" si="6"/>
        <v>#REF!</v>
      </c>
      <c r="E161" s="16" t="e">
        <f>VLOOKUP(C161,#REF!,12,FALSE)</f>
        <v>#REF!</v>
      </c>
      <c r="F161" s="2" t="str">
        <f>IFERROR(VLOOKUP($H161,[1]종합!$B$2:$C$142,2,FALSE),0)</f>
        <v>용역</v>
      </c>
      <c r="G161" s="2" t="str">
        <f t="shared" si="7"/>
        <v>수의계약</v>
      </c>
      <c r="H161" s="2" t="str">
        <f>IFERROR(VLOOKUP(I161,[1]종합!$A$1:$C$143,2,FALSE),0)</f>
        <v>인쇄출판</v>
      </c>
      <c r="I161" s="2" t="s">
        <v>1529</v>
      </c>
      <c r="J161" s="7" t="s">
        <v>234</v>
      </c>
      <c r="K161" s="2" t="s">
        <v>151</v>
      </c>
      <c r="L161" s="7" t="s">
        <v>69</v>
      </c>
      <c r="M161" s="2" t="str">
        <f t="shared" si="8"/>
        <v>100만원 미만</v>
      </c>
      <c r="N161" s="11">
        <v>110000</v>
      </c>
    </row>
    <row r="162" spans="1:14" ht="16.5" customHeight="1" x14ac:dyDescent="0.4">
      <c r="A162" s="1">
        <v>160</v>
      </c>
      <c r="B162" s="2" t="s">
        <v>149</v>
      </c>
      <c r="C162" s="7" t="s">
        <v>1440</v>
      </c>
      <c r="D162" s="2" t="e">
        <f t="shared" si="6"/>
        <v>#REF!</v>
      </c>
      <c r="E162" s="16" t="e">
        <f>VLOOKUP(C162,#REF!,12,FALSE)</f>
        <v>#REF!</v>
      </c>
      <c r="F162" s="2" t="str">
        <f>IFERROR(VLOOKUP($H162,[1]종합!$B$2:$C$142,2,FALSE),0)</f>
        <v>용역</v>
      </c>
      <c r="G162" s="2" t="str">
        <f t="shared" si="7"/>
        <v>수의계약</v>
      </c>
      <c r="H162" s="2" t="str">
        <f>IFERROR(VLOOKUP(I162,[1]종합!$A$1:$C$143,2,FALSE),0)</f>
        <v>인쇄출판</v>
      </c>
      <c r="I162" s="2" t="s">
        <v>1530</v>
      </c>
      <c r="J162" s="7" t="s">
        <v>235</v>
      </c>
      <c r="K162" s="2" t="s">
        <v>151</v>
      </c>
      <c r="L162" s="7" t="s">
        <v>236</v>
      </c>
      <c r="M162" s="2" t="str">
        <f t="shared" si="8"/>
        <v>100만원 미만</v>
      </c>
      <c r="N162" s="11">
        <v>110000</v>
      </c>
    </row>
    <row r="163" spans="1:14" ht="16.5" customHeight="1" x14ac:dyDescent="0.4">
      <c r="A163" s="1">
        <v>161</v>
      </c>
      <c r="B163" s="2" t="s">
        <v>149</v>
      </c>
      <c r="C163" s="7" t="s">
        <v>1518</v>
      </c>
      <c r="D163" s="2" t="e">
        <f t="shared" si="6"/>
        <v>#REF!</v>
      </c>
      <c r="E163" s="16" t="e">
        <f>VLOOKUP(C163,#REF!,12,FALSE)</f>
        <v>#REF!</v>
      </c>
      <c r="F163" s="2" t="str">
        <f>IFERROR(VLOOKUP($H163,[1]종합!$B$2:$C$142,2,FALSE),0)</f>
        <v>용역</v>
      </c>
      <c r="G163" s="2" t="str">
        <f t="shared" si="7"/>
        <v>입찰계약</v>
      </c>
      <c r="H163" s="2" t="str">
        <f>IFERROR(VLOOKUP(I163,[1]종합!$A$1:$C$143,2,FALSE),0)</f>
        <v>기타사업서비스</v>
      </c>
      <c r="I163" s="2" t="s">
        <v>1552</v>
      </c>
      <c r="J163" s="7" t="s">
        <v>237</v>
      </c>
      <c r="K163" s="2" t="s">
        <v>151</v>
      </c>
      <c r="L163" s="7" t="s">
        <v>42</v>
      </c>
      <c r="M163" s="2" t="str">
        <f t="shared" si="8"/>
        <v>2000~3000만원</v>
      </c>
      <c r="N163" s="11">
        <v>23620000</v>
      </c>
    </row>
    <row r="164" spans="1:14" ht="16.5" customHeight="1" x14ac:dyDescent="0.4">
      <c r="A164" s="1">
        <v>162</v>
      </c>
      <c r="B164" s="2" t="s">
        <v>149</v>
      </c>
      <c r="C164" s="7" t="s">
        <v>1523</v>
      </c>
      <c r="D164" s="2" t="e">
        <f t="shared" si="6"/>
        <v>#REF!</v>
      </c>
      <c r="E164" s="16" t="e">
        <f>VLOOKUP(C164,#REF!,12,FALSE)</f>
        <v>#REF!</v>
      </c>
      <c r="F164" s="2" t="str">
        <f>IFERROR(VLOOKUP($H164,[1]종합!$B$2:$C$142,2,FALSE),0)</f>
        <v>물품</v>
      </c>
      <c r="G164" s="2" t="str">
        <f t="shared" si="7"/>
        <v>수의계약</v>
      </c>
      <c r="H164" s="2" t="str">
        <f>IFERROR(VLOOKUP(I164,[1]종합!$A$1:$C$143,2,FALSE),0)</f>
        <v>식품및도시락</v>
      </c>
      <c r="I164" s="2" t="s">
        <v>1531</v>
      </c>
      <c r="J164" s="7" t="s">
        <v>238</v>
      </c>
      <c r="K164" s="2" t="s">
        <v>151</v>
      </c>
      <c r="L164" s="7" t="s">
        <v>53</v>
      </c>
      <c r="M164" s="2" t="str">
        <f t="shared" si="8"/>
        <v>100만원 미만</v>
      </c>
      <c r="N164" s="11">
        <v>195000</v>
      </c>
    </row>
    <row r="165" spans="1:14" ht="16.5" customHeight="1" x14ac:dyDescent="0.4">
      <c r="A165" s="1">
        <v>163</v>
      </c>
      <c r="B165" s="2" t="s">
        <v>149</v>
      </c>
      <c r="C165" s="7" t="s">
        <v>1440</v>
      </c>
      <c r="D165" s="2" t="e">
        <f t="shared" si="6"/>
        <v>#REF!</v>
      </c>
      <c r="E165" s="16" t="e">
        <f>VLOOKUP(C165,#REF!,12,FALSE)</f>
        <v>#REF!</v>
      </c>
      <c r="F165" s="2" t="str">
        <f>IFERROR(VLOOKUP($H165,[1]종합!$B$2:$C$142,2,FALSE),0)</f>
        <v>용역</v>
      </c>
      <c r="G165" s="2" t="str">
        <f t="shared" si="7"/>
        <v>수의계약</v>
      </c>
      <c r="H165" s="2" t="str">
        <f>IFERROR(VLOOKUP(I165,[1]종합!$A$1:$C$143,2,FALSE),0)</f>
        <v>인쇄출판</v>
      </c>
      <c r="I165" s="2" t="s">
        <v>1530</v>
      </c>
      <c r="J165" s="7" t="s">
        <v>239</v>
      </c>
      <c r="K165" s="2" t="s">
        <v>151</v>
      </c>
      <c r="L165" s="7" t="s">
        <v>40</v>
      </c>
      <c r="M165" s="2" t="str">
        <f t="shared" si="8"/>
        <v>100만원 미만</v>
      </c>
      <c r="N165" s="11">
        <v>495000</v>
      </c>
    </row>
    <row r="166" spans="1:14" ht="16.5" customHeight="1" x14ac:dyDescent="0.4">
      <c r="A166" s="1">
        <v>164</v>
      </c>
      <c r="B166" s="2" t="s">
        <v>149</v>
      </c>
      <c r="C166" s="7" t="s">
        <v>1440</v>
      </c>
      <c r="D166" s="2" t="e">
        <f t="shared" si="6"/>
        <v>#REF!</v>
      </c>
      <c r="E166" s="16" t="e">
        <f>VLOOKUP(C166,#REF!,12,FALSE)</f>
        <v>#REF!</v>
      </c>
      <c r="F166" s="2" t="str">
        <f>IFERROR(VLOOKUP($H166,[1]종합!$B$2:$C$142,2,FALSE),0)</f>
        <v>용역</v>
      </c>
      <c r="G166" s="2" t="str">
        <f t="shared" si="7"/>
        <v>수의계약</v>
      </c>
      <c r="H166" s="2" t="str">
        <f>IFERROR(VLOOKUP(I166,[1]종합!$A$1:$C$143,2,FALSE),0)</f>
        <v>인쇄출판</v>
      </c>
      <c r="I166" s="2" t="s">
        <v>1529</v>
      </c>
      <c r="J166" s="7" t="s">
        <v>240</v>
      </c>
      <c r="K166" s="2" t="s">
        <v>151</v>
      </c>
      <c r="L166" s="7" t="s">
        <v>101</v>
      </c>
      <c r="M166" s="2" t="str">
        <f t="shared" si="8"/>
        <v>100만원 미만</v>
      </c>
      <c r="N166" s="11">
        <v>77000</v>
      </c>
    </row>
    <row r="167" spans="1:14" ht="16.5" customHeight="1" x14ac:dyDescent="0.4">
      <c r="A167" s="1">
        <v>165</v>
      </c>
      <c r="B167" s="2" t="s">
        <v>149</v>
      </c>
      <c r="C167" s="7" t="s">
        <v>1518</v>
      </c>
      <c r="D167" s="2" t="e">
        <f t="shared" si="6"/>
        <v>#REF!</v>
      </c>
      <c r="E167" s="16" t="e">
        <f>VLOOKUP(C167,#REF!,12,FALSE)</f>
        <v>#REF!</v>
      </c>
      <c r="F167" s="2" t="str">
        <f>IFERROR(VLOOKUP($H167,[1]종합!$B$2:$C$142,2,FALSE),0)</f>
        <v>용역</v>
      </c>
      <c r="G167" s="2" t="str">
        <f t="shared" si="7"/>
        <v>입찰계약</v>
      </c>
      <c r="H167" s="2" t="str">
        <f>IFERROR(VLOOKUP(I167,[1]종합!$A$1:$C$143,2,FALSE),0)</f>
        <v>의료서비스</v>
      </c>
      <c r="I167" s="2" t="s">
        <v>1553</v>
      </c>
      <c r="J167" s="7" t="s">
        <v>241</v>
      </c>
      <c r="K167" s="2" t="s">
        <v>151</v>
      </c>
      <c r="L167" s="7" t="s">
        <v>42</v>
      </c>
      <c r="M167" s="2" t="str">
        <f t="shared" si="8"/>
        <v>2000~3000만원</v>
      </c>
      <c r="N167" s="11">
        <v>26091000</v>
      </c>
    </row>
    <row r="168" spans="1:14" ht="16.5" customHeight="1" x14ac:dyDescent="0.4">
      <c r="A168" s="1">
        <v>166</v>
      </c>
      <c r="B168" s="2" t="s">
        <v>149</v>
      </c>
      <c r="C168" s="7" t="s">
        <v>1440</v>
      </c>
      <c r="D168" s="2" t="e">
        <f t="shared" si="6"/>
        <v>#REF!</v>
      </c>
      <c r="E168" s="16" t="e">
        <f>VLOOKUP(C168,#REF!,12,FALSE)</f>
        <v>#REF!</v>
      </c>
      <c r="F168" s="2" t="str">
        <f>IFERROR(VLOOKUP($H168,[1]종합!$B$2:$C$142,2,FALSE),0)</f>
        <v>용역</v>
      </c>
      <c r="G168" s="2" t="str">
        <f t="shared" si="7"/>
        <v>수의계약</v>
      </c>
      <c r="H168" s="2" t="str">
        <f>IFERROR(VLOOKUP(I168,[1]종합!$A$1:$C$143,2,FALSE),0)</f>
        <v>인쇄출판</v>
      </c>
      <c r="I168" s="2" t="s">
        <v>1665</v>
      </c>
      <c r="J168" s="7" t="s">
        <v>242</v>
      </c>
      <c r="K168" s="2" t="s">
        <v>151</v>
      </c>
      <c r="L168" s="7" t="s">
        <v>69</v>
      </c>
      <c r="M168" s="2" t="str">
        <f t="shared" si="8"/>
        <v>100만원 미만</v>
      </c>
      <c r="N168" s="11">
        <v>308000</v>
      </c>
    </row>
    <row r="169" spans="1:14" ht="16.5" customHeight="1" x14ac:dyDescent="0.4">
      <c r="A169" s="1">
        <v>167</v>
      </c>
      <c r="B169" s="2" t="s">
        <v>149</v>
      </c>
      <c r="C169" s="7" t="s">
        <v>1455</v>
      </c>
      <c r="D169" s="2" t="e">
        <f t="shared" si="6"/>
        <v>#REF!</v>
      </c>
      <c r="E169" s="16" t="e">
        <f>VLOOKUP(C169,#REF!,12,FALSE)</f>
        <v>#REF!</v>
      </c>
      <c r="F169" s="2" t="str">
        <f>IFERROR(VLOOKUP($H169,[1]종합!$B$2:$C$142,2,FALSE),0)</f>
        <v>용역</v>
      </c>
      <c r="G169" s="2" t="str">
        <f t="shared" si="7"/>
        <v>수의계약</v>
      </c>
      <c r="H169" s="2" t="str">
        <f>IFERROR(VLOOKUP(I169,[1]종합!$A$1:$C$143,2,FALSE),0)</f>
        <v>인쇄출판</v>
      </c>
      <c r="I169" s="2" t="s">
        <v>1543</v>
      </c>
      <c r="J169" s="7" t="s">
        <v>243</v>
      </c>
      <c r="K169" s="2" t="s">
        <v>151</v>
      </c>
      <c r="L169" s="7" t="s">
        <v>40</v>
      </c>
      <c r="M169" s="2" t="str">
        <f t="shared" si="8"/>
        <v>100만원 미만</v>
      </c>
      <c r="N169" s="11">
        <v>22000</v>
      </c>
    </row>
    <row r="170" spans="1:14" ht="16.5" customHeight="1" x14ac:dyDescent="0.4">
      <c r="A170" s="1">
        <v>168</v>
      </c>
      <c r="B170" s="2" t="s">
        <v>149</v>
      </c>
      <c r="C170" s="7" t="s">
        <v>1440</v>
      </c>
      <c r="D170" s="2" t="e">
        <f t="shared" si="6"/>
        <v>#REF!</v>
      </c>
      <c r="E170" s="16" t="e">
        <f>VLOOKUP(C170,#REF!,12,FALSE)</f>
        <v>#REF!</v>
      </c>
      <c r="F170" s="2" t="str">
        <f>IFERROR(VLOOKUP($H170,[1]종합!$B$2:$C$142,2,FALSE),0)</f>
        <v>용역</v>
      </c>
      <c r="G170" s="2" t="str">
        <f t="shared" si="7"/>
        <v>수의계약</v>
      </c>
      <c r="H170" s="2" t="str">
        <f>IFERROR(VLOOKUP(I170,[1]종합!$A$1:$C$143,2,FALSE),0)</f>
        <v>인쇄출판</v>
      </c>
      <c r="I170" s="2" t="s">
        <v>1543</v>
      </c>
      <c r="J170" s="7" t="s">
        <v>244</v>
      </c>
      <c r="K170" s="2" t="s">
        <v>151</v>
      </c>
      <c r="L170" s="7" t="s">
        <v>158</v>
      </c>
      <c r="M170" s="2" t="str">
        <f t="shared" si="8"/>
        <v>100만원 미만</v>
      </c>
      <c r="N170" s="11">
        <v>367500</v>
      </c>
    </row>
    <row r="171" spans="1:14" ht="16.5" customHeight="1" x14ac:dyDescent="0.4">
      <c r="A171" s="1">
        <v>169</v>
      </c>
      <c r="B171" s="2" t="s">
        <v>149</v>
      </c>
      <c r="C171" s="7" t="s">
        <v>1440</v>
      </c>
      <c r="D171" s="2" t="e">
        <f t="shared" si="6"/>
        <v>#REF!</v>
      </c>
      <c r="E171" s="16" t="e">
        <f>VLOOKUP(C171,#REF!,12,FALSE)</f>
        <v>#REF!</v>
      </c>
      <c r="F171" s="2" t="str">
        <f>IFERROR(VLOOKUP($H171,[1]종합!$B$2:$C$142,2,FALSE),0)</f>
        <v>용역</v>
      </c>
      <c r="G171" s="2" t="str">
        <f t="shared" si="7"/>
        <v>수의계약</v>
      </c>
      <c r="H171" s="2" t="str">
        <f>IFERROR(VLOOKUP(I171,[1]종합!$A$1:$C$143,2,FALSE),0)</f>
        <v>인쇄출판</v>
      </c>
      <c r="I171" s="2" t="s">
        <v>1529</v>
      </c>
      <c r="J171" s="7" t="s">
        <v>245</v>
      </c>
      <c r="K171" s="2" t="s">
        <v>151</v>
      </c>
      <c r="L171" s="7" t="s">
        <v>69</v>
      </c>
      <c r="M171" s="2" t="str">
        <f t="shared" si="8"/>
        <v>100만원 미만</v>
      </c>
      <c r="N171" s="11">
        <v>44000</v>
      </c>
    </row>
    <row r="172" spans="1:14" ht="16.5" customHeight="1" x14ac:dyDescent="0.4">
      <c r="A172" s="1">
        <v>170</v>
      </c>
      <c r="B172" s="2" t="s">
        <v>149</v>
      </c>
      <c r="C172" s="7" t="s">
        <v>1523</v>
      </c>
      <c r="D172" s="2" t="e">
        <f t="shared" si="6"/>
        <v>#REF!</v>
      </c>
      <c r="E172" s="16" t="e">
        <f>VLOOKUP(C172,#REF!,12,FALSE)</f>
        <v>#REF!</v>
      </c>
      <c r="F172" s="2">
        <f>IFERROR(VLOOKUP($H172,[1]종합!$B$2:$C$142,2,FALSE),0)</f>
        <v>0</v>
      </c>
      <c r="G172" s="2" t="str">
        <f t="shared" si="7"/>
        <v>수의계약</v>
      </c>
      <c r="H172" s="2">
        <f>IFERROR(VLOOKUP(I172,[1]종합!$A$1:$C$143,2,FALSE),0)</f>
        <v>0</v>
      </c>
      <c r="I172" s="2" t="s">
        <v>1657</v>
      </c>
      <c r="J172" s="7" t="s">
        <v>173</v>
      </c>
      <c r="K172" s="2" t="s">
        <v>151</v>
      </c>
      <c r="L172" s="7" t="s">
        <v>93</v>
      </c>
      <c r="M172" s="2" t="str">
        <f t="shared" si="8"/>
        <v>100만원 미만</v>
      </c>
      <c r="N172" s="11">
        <v>126000</v>
      </c>
    </row>
    <row r="173" spans="1:14" ht="16.5" customHeight="1" x14ac:dyDescent="0.4">
      <c r="A173" s="1">
        <v>171</v>
      </c>
      <c r="B173" s="2" t="s">
        <v>149</v>
      </c>
      <c r="C173" s="7" t="s">
        <v>1440</v>
      </c>
      <c r="D173" s="2" t="e">
        <f t="shared" si="6"/>
        <v>#REF!</v>
      </c>
      <c r="E173" s="16" t="e">
        <f>VLOOKUP(C173,#REF!,12,FALSE)</f>
        <v>#REF!</v>
      </c>
      <c r="F173" s="2" t="str">
        <f>IFERROR(VLOOKUP($H173,[1]종합!$B$2:$C$142,2,FALSE),0)</f>
        <v>용역</v>
      </c>
      <c r="G173" s="2" t="str">
        <f t="shared" si="7"/>
        <v>수의계약</v>
      </c>
      <c r="H173" s="2" t="str">
        <f>IFERROR(VLOOKUP(I173,[1]종합!$A$1:$C$143,2,FALSE),0)</f>
        <v>인쇄출판</v>
      </c>
      <c r="I173" s="2" t="s">
        <v>1543</v>
      </c>
      <c r="J173" s="7" t="s">
        <v>246</v>
      </c>
      <c r="K173" s="2" t="s">
        <v>151</v>
      </c>
      <c r="L173" s="7" t="s">
        <v>69</v>
      </c>
      <c r="M173" s="2" t="str">
        <f t="shared" si="8"/>
        <v>100~500만원</v>
      </c>
      <c r="N173" s="11">
        <v>1189000</v>
      </c>
    </row>
    <row r="174" spans="1:14" ht="16.5" customHeight="1" x14ac:dyDescent="0.4">
      <c r="A174" s="1">
        <v>172</v>
      </c>
      <c r="B174" s="2" t="s">
        <v>149</v>
      </c>
      <c r="C174" s="7" t="s">
        <v>1450</v>
      </c>
      <c r="D174" s="2" t="e">
        <f t="shared" si="6"/>
        <v>#REF!</v>
      </c>
      <c r="E174" s="16" t="e">
        <f>VLOOKUP(C174,#REF!,12,FALSE)</f>
        <v>#REF!</v>
      </c>
      <c r="F174" s="2" t="str">
        <f>IFERROR(VLOOKUP($H174,[1]종합!$B$2:$C$142,2,FALSE),0)</f>
        <v>용역</v>
      </c>
      <c r="G174" s="2" t="str">
        <f t="shared" si="7"/>
        <v>수의계약</v>
      </c>
      <c r="H174" s="2" t="str">
        <f>IFERROR(VLOOKUP(I174,[1]종합!$A$1:$C$143,2,FALSE),0)</f>
        <v>청소및시설관리</v>
      </c>
      <c r="I174" s="2" t="s">
        <v>1556</v>
      </c>
      <c r="J174" s="7" t="s">
        <v>177</v>
      </c>
      <c r="K174" s="2" t="s">
        <v>151</v>
      </c>
      <c r="L174" s="7" t="s">
        <v>69</v>
      </c>
      <c r="M174" s="2" t="str">
        <f t="shared" si="8"/>
        <v>100~500만원</v>
      </c>
      <c r="N174" s="11">
        <v>1555000</v>
      </c>
    </row>
    <row r="175" spans="1:14" ht="16.5" customHeight="1" x14ac:dyDescent="0.4">
      <c r="A175" s="1">
        <v>173</v>
      </c>
      <c r="B175" s="2" t="s">
        <v>149</v>
      </c>
      <c r="C175" s="7" t="s">
        <v>1518</v>
      </c>
      <c r="D175" s="2" t="e">
        <f t="shared" si="6"/>
        <v>#REF!</v>
      </c>
      <c r="E175" s="16" t="e">
        <f>VLOOKUP(C175,#REF!,12,FALSE)</f>
        <v>#REF!</v>
      </c>
      <c r="F175" s="2" t="str">
        <f>IFERROR(VLOOKUP($H175,[1]종합!$B$2:$C$142,2,FALSE),0)</f>
        <v>용역</v>
      </c>
      <c r="G175" s="2" t="str">
        <f t="shared" si="7"/>
        <v>입찰계약</v>
      </c>
      <c r="H175" s="2" t="str">
        <f>IFERROR(VLOOKUP(I175,[1]종합!$A$1:$C$143,2,FALSE),0)</f>
        <v>의료서비스</v>
      </c>
      <c r="I175" s="2" t="s">
        <v>1553</v>
      </c>
      <c r="J175" s="7" t="s">
        <v>247</v>
      </c>
      <c r="K175" s="2" t="s">
        <v>151</v>
      </c>
      <c r="L175" s="7" t="s">
        <v>42</v>
      </c>
      <c r="M175" s="2" t="str">
        <f t="shared" si="8"/>
        <v>2000~3000만원</v>
      </c>
      <c r="N175" s="11">
        <v>23620500</v>
      </c>
    </row>
    <row r="176" spans="1:14" ht="16.5" customHeight="1" x14ac:dyDescent="0.4">
      <c r="A176" s="1">
        <v>174</v>
      </c>
      <c r="B176" s="2" t="s">
        <v>149</v>
      </c>
      <c r="C176" s="7" t="s">
        <v>1440</v>
      </c>
      <c r="D176" s="2" t="e">
        <f t="shared" si="6"/>
        <v>#REF!</v>
      </c>
      <c r="E176" s="16" t="e">
        <f>VLOOKUP(C176,#REF!,12,FALSE)</f>
        <v>#REF!</v>
      </c>
      <c r="F176" s="2" t="str">
        <f>IFERROR(VLOOKUP($H176,[1]종합!$B$2:$C$142,2,FALSE),0)</f>
        <v>용역</v>
      </c>
      <c r="G176" s="2" t="str">
        <f t="shared" si="7"/>
        <v>수의계약</v>
      </c>
      <c r="H176" s="2" t="str">
        <f>IFERROR(VLOOKUP(I176,[1]종합!$A$1:$C$143,2,FALSE),0)</f>
        <v>인쇄출판</v>
      </c>
      <c r="I176" s="2" t="s">
        <v>1665</v>
      </c>
      <c r="J176" s="7" t="s">
        <v>248</v>
      </c>
      <c r="K176" s="2" t="s">
        <v>151</v>
      </c>
      <c r="L176" s="7" t="s">
        <v>29</v>
      </c>
      <c r="M176" s="2" t="str">
        <f t="shared" si="8"/>
        <v>100~500만원</v>
      </c>
      <c r="N176" s="11">
        <v>1402500</v>
      </c>
    </row>
    <row r="177" spans="1:14" ht="16.5" customHeight="1" x14ac:dyDescent="0.4">
      <c r="A177" s="1">
        <v>175</v>
      </c>
      <c r="B177" s="2" t="s">
        <v>149</v>
      </c>
      <c r="C177" s="7" t="s">
        <v>1442</v>
      </c>
      <c r="D177" s="2" t="e">
        <f t="shared" si="6"/>
        <v>#REF!</v>
      </c>
      <c r="E177" s="16" t="e">
        <f>VLOOKUP(C177,#REF!,12,FALSE)</f>
        <v>#REF!</v>
      </c>
      <c r="F177" s="2" t="str">
        <f>IFERROR(VLOOKUP($H177,[1]종합!$B$2:$C$142,2,FALSE),0)</f>
        <v>용역</v>
      </c>
      <c r="G177" s="2" t="str">
        <f t="shared" si="7"/>
        <v>수의계약</v>
      </c>
      <c r="H177" s="2" t="str">
        <f>IFERROR(VLOOKUP(I177,[1]종합!$A$1:$C$143,2,FALSE),0)</f>
        <v>청소및시설관리</v>
      </c>
      <c r="I177" s="2" t="s">
        <v>1706</v>
      </c>
      <c r="J177" s="7" t="s">
        <v>249</v>
      </c>
      <c r="K177" s="2" t="s">
        <v>250</v>
      </c>
      <c r="L177" s="7" t="s">
        <v>35</v>
      </c>
      <c r="M177" s="2" t="str">
        <f t="shared" si="8"/>
        <v>100만원 미만</v>
      </c>
      <c r="N177" s="11">
        <v>176000</v>
      </c>
    </row>
    <row r="178" spans="1:14" ht="16.5" customHeight="1" x14ac:dyDescent="0.4">
      <c r="A178" s="1">
        <v>176</v>
      </c>
      <c r="B178" s="2" t="s">
        <v>26</v>
      </c>
      <c r="C178" s="7" t="s">
        <v>1448</v>
      </c>
      <c r="D178" s="2" t="e">
        <f t="shared" si="6"/>
        <v>#REF!</v>
      </c>
      <c r="E178" s="16" t="e">
        <f>VLOOKUP(C178,#REF!,12,FALSE)</f>
        <v>#REF!</v>
      </c>
      <c r="F178" s="2" t="str">
        <f>IFERROR(VLOOKUP($H178,[1]종합!$B$2:$C$142,2,FALSE),0)</f>
        <v>물품</v>
      </c>
      <c r="G178" s="2" t="str">
        <f t="shared" si="7"/>
        <v>수의계약</v>
      </c>
      <c r="H178" s="2" t="str">
        <f>IFERROR(VLOOKUP(I178,[1]종합!$A$1:$C$143,2,FALSE),0)</f>
        <v>안전용품</v>
      </c>
      <c r="I178" s="2" t="s">
        <v>1546</v>
      </c>
      <c r="J178" s="7" t="s">
        <v>251</v>
      </c>
      <c r="K178" s="2" t="s">
        <v>252</v>
      </c>
      <c r="L178" s="7" t="s">
        <v>85</v>
      </c>
      <c r="M178" s="2" t="str">
        <f t="shared" si="8"/>
        <v>100~500만원</v>
      </c>
      <c r="N178" s="11">
        <v>1400000</v>
      </c>
    </row>
    <row r="179" spans="1:14" ht="16.5" customHeight="1" x14ac:dyDescent="0.4">
      <c r="A179" s="1">
        <v>177</v>
      </c>
      <c r="B179" s="2" t="s">
        <v>253</v>
      </c>
      <c r="C179" s="7" t="s">
        <v>1523</v>
      </c>
      <c r="D179" s="2" t="e">
        <f t="shared" si="6"/>
        <v>#REF!</v>
      </c>
      <c r="E179" s="16" t="e">
        <f>VLOOKUP(C179,#REF!,12,FALSE)</f>
        <v>#REF!</v>
      </c>
      <c r="F179" s="2" t="str">
        <f>IFERROR(VLOOKUP($H179,[1]종합!$B$2:$C$142,2,FALSE),0)</f>
        <v>물품</v>
      </c>
      <c r="G179" s="2" t="str">
        <f t="shared" si="7"/>
        <v>수의계약</v>
      </c>
      <c r="H179" s="2" t="str">
        <f>IFERROR(VLOOKUP(I179,[1]종합!$A$1:$C$143,2,FALSE),0)</f>
        <v>사무용품및소모품</v>
      </c>
      <c r="I179" s="2" t="s">
        <v>1643</v>
      </c>
      <c r="J179" s="7" t="s">
        <v>254</v>
      </c>
      <c r="K179" s="2" t="s">
        <v>252</v>
      </c>
      <c r="L179" s="7" t="s">
        <v>165</v>
      </c>
      <c r="M179" s="2" t="str">
        <f t="shared" si="8"/>
        <v>100만원 미만</v>
      </c>
      <c r="N179" s="11">
        <v>313460</v>
      </c>
    </row>
    <row r="180" spans="1:14" ht="16.5" customHeight="1" x14ac:dyDescent="0.4">
      <c r="A180" s="1">
        <v>178</v>
      </c>
      <c r="B180" s="2" t="s">
        <v>253</v>
      </c>
      <c r="C180" s="7" t="s">
        <v>1440</v>
      </c>
      <c r="D180" s="2" t="e">
        <f t="shared" si="6"/>
        <v>#REF!</v>
      </c>
      <c r="E180" s="16" t="e">
        <f>VLOOKUP(C180,#REF!,12,FALSE)</f>
        <v>#REF!</v>
      </c>
      <c r="F180" s="2" t="str">
        <f>IFERROR(VLOOKUP($H180,[1]종합!$B$2:$C$142,2,FALSE),0)</f>
        <v>용역</v>
      </c>
      <c r="G180" s="2" t="str">
        <f t="shared" si="7"/>
        <v>수의계약</v>
      </c>
      <c r="H180" s="2" t="str">
        <f>IFERROR(VLOOKUP(I180,[1]종합!$A$1:$C$143,2,FALSE),0)</f>
        <v>인쇄출판</v>
      </c>
      <c r="I180" s="2" t="s">
        <v>1529</v>
      </c>
      <c r="J180" s="7" t="s">
        <v>255</v>
      </c>
      <c r="K180" s="2" t="s">
        <v>252</v>
      </c>
      <c r="L180" s="7" t="s">
        <v>158</v>
      </c>
      <c r="M180" s="2" t="str">
        <f t="shared" si="8"/>
        <v>100만원 미만</v>
      </c>
      <c r="N180" s="11">
        <v>110000</v>
      </c>
    </row>
    <row r="181" spans="1:14" ht="16.5" customHeight="1" x14ac:dyDescent="0.4">
      <c r="A181" s="1">
        <v>179</v>
      </c>
      <c r="B181" s="2" t="s">
        <v>256</v>
      </c>
      <c r="C181" s="7" t="s">
        <v>1440</v>
      </c>
      <c r="D181" s="2" t="e">
        <f t="shared" si="6"/>
        <v>#REF!</v>
      </c>
      <c r="E181" s="16" t="e">
        <f>VLOOKUP(C181,#REF!,12,FALSE)</f>
        <v>#REF!</v>
      </c>
      <c r="F181" s="2" t="str">
        <f>IFERROR(VLOOKUP($H181,[1]종합!$B$2:$C$142,2,FALSE),0)</f>
        <v>용역</v>
      </c>
      <c r="G181" s="2" t="str">
        <f t="shared" si="7"/>
        <v>수의계약</v>
      </c>
      <c r="H181" s="2" t="str">
        <f>IFERROR(VLOOKUP(I181,[1]종합!$A$1:$C$143,2,FALSE),0)</f>
        <v>인쇄출판</v>
      </c>
      <c r="I181" s="2" t="s">
        <v>1529</v>
      </c>
      <c r="J181" s="7" t="s">
        <v>257</v>
      </c>
      <c r="K181" s="2" t="s">
        <v>258</v>
      </c>
      <c r="L181" s="7" t="s">
        <v>158</v>
      </c>
      <c r="M181" s="2" t="str">
        <f t="shared" si="8"/>
        <v>100만원 미만</v>
      </c>
      <c r="N181" s="11">
        <v>44000</v>
      </c>
    </row>
    <row r="182" spans="1:14" ht="16.5" customHeight="1" x14ac:dyDescent="0.4">
      <c r="A182" s="1">
        <v>180</v>
      </c>
      <c r="B182" s="2" t="s">
        <v>70</v>
      </c>
      <c r="C182" s="7" t="s">
        <v>1440</v>
      </c>
      <c r="D182" s="2" t="e">
        <f t="shared" si="6"/>
        <v>#REF!</v>
      </c>
      <c r="E182" s="16" t="e">
        <f>VLOOKUP(C182,#REF!,12,FALSE)</f>
        <v>#REF!</v>
      </c>
      <c r="F182" s="2" t="str">
        <f>IFERROR(VLOOKUP($H182,[1]종합!$B$2:$C$142,2,FALSE),0)</f>
        <v>용역</v>
      </c>
      <c r="G182" s="2" t="str">
        <f t="shared" si="7"/>
        <v>수의계약</v>
      </c>
      <c r="H182" s="2" t="str">
        <f>IFERROR(VLOOKUP(I182,[1]종합!$A$1:$C$143,2,FALSE),0)</f>
        <v>인쇄출판</v>
      </c>
      <c r="I182" s="2" t="s">
        <v>1530</v>
      </c>
      <c r="J182" s="7" t="s">
        <v>259</v>
      </c>
      <c r="K182" s="2" t="s">
        <v>68</v>
      </c>
      <c r="L182" s="7" t="s">
        <v>17</v>
      </c>
      <c r="M182" s="2" t="str">
        <f t="shared" si="8"/>
        <v>100만원 미만</v>
      </c>
      <c r="N182" s="11">
        <v>82500</v>
      </c>
    </row>
    <row r="183" spans="1:14" ht="16.5" customHeight="1" x14ac:dyDescent="0.4">
      <c r="A183" s="1">
        <v>181</v>
      </c>
      <c r="B183" s="2" t="s">
        <v>70</v>
      </c>
      <c r="C183" s="7" t="s">
        <v>1440</v>
      </c>
      <c r="D183" s="2" t="e">
        <f t="shared" si="6"/>
        <v>#REF!</v>
      </c>
      <c r="E183" s="16" t="e">
        <f>VLOOKUP(C183,#REF!,12,FALSE)</f>
        <v>#REF!</v>
      </c>
      <c r="F183" s="2" t="str">
        <f>IFERROR(VLOOKUP($H183,[1]종합!$B$2:$C$142,2,FALSE),0)</f>
        <v>용역</v>
      </c>
      <c r="G183" s="2" t="str">
        <f t="shared" si="7"/>
        <v>수의계약</v>
      </c>
      <c r="H183" s="2" t="str">
        <f>IFERROR(VLOOKUP(I183,[1]종합!$A$1:$C$143,2,FALSE),0)</f>
        <v>인쇄출판</v>
      </c>
      <c r="I183" s="2" t="s">
        <v>1543</v>
      </c>
      <c r="J183" s="7" t="s">
        <v>260</v>
      </c>
      <c r="K183" s="2" t="s">
        <v>68</v>
      </c>
      <c r="L183" s="7" t="s">
        <v>87</v>
      </c>
      <c r="M183" s="2" t="str">
        <f t="shared" si="8"/>
        <v>100만원 미만</v>
      </c>
      <c r="N183" s="11">
        <v>818000</v>
      </c>
    </row>
    <row r="184" spans="1:14" ht="16.5" customHeight="1" x14ac:dyDescent="0.4">
      <c r="A184" s="1">
        <v>182</v>
      </c>
      <c r="B184" s="2" t="s">
        <v>70</v>
      </c>
      <c r="C184" s="7" t="s">
        <v>1447</v>
      </c>
      <c r="D184" s="2" t="e">
        <f t="shared" si="6"/>
        <v>#REF!</v>
      </c>
      <c r="E184" s="16" t="e">
        <f>VLOOKUP(C184,#REF!,12,FALSE)</f>
        <v>#REF!</v>
      </c>
      <c r="F184" s="2" t="str">
        <f>IFERROR(VLOOKUP($H184,[1]종합!$B$2:$C$142,2,FALSE),0)</f>
        <v>용역</v>
      </c>
      <c r="G184" s="2" t="str">
        <f t="shared" si="7"/>
        <v>수의계약</v>
      </c>
      <c r="H184" s="2" t="str">
        <f>IFERROR(VLOOKUP(I184,[1]종합!$A$1:$C$143,2,FALSE),0)</f>
        <v>의료서비스</v>
      </c>
      <c r="I184" s="2" t="s">
        <v>1655</v>
      </c>
      <c r="J184" s="7" t="s">
        <v>261</v>
      </c>
      <c r="K184" s="2" t="s">
        <v>68</v>
      </c>
      <c r="L184" s="7" t="s">
        <v>127</v>
      </c>
      <c r="M184" s="2" t="str">
        <f t="shared" si="8"/>
        <v>500~1000만원</v>
      </c>
      <c r="N184" s="11">
        <v>5436200</v>
      </c>
    </row>
    <row r="185" spans="1:14" ht="16.5" customHeight="1" x14ac:dyDescent="0.4">
      <c r="A185" s="1">
        <v>183</v>
      </c>
      <c r="B185" s="2" t="s">
        <v>70</v>
      </c>
      <c r="C185" s="7" t="s">
        <v>1447</v>
      </c>
      <c r="D185" s="2" t="e">
        <f t="shared" si="6"/>
        <v>#REF!</v>
      </c>
      <c r="E185" s="16" t="e">
        <f>VLOOKUP(C185,#REF!,12,FALSE)</f>
        <v>#REF!</v>
      </c>
      <c r="F185" s="2" t="str">
        <f>IFERROR(VLOOKUP($H185,[1]종합!$B$2:$C$142,2,FALSE),0)</f>
        <v>용역</v>
      </c>
      <c r="G185" s="2" t="str">
        <f t="shared" si="7"/>
        <v>수의계약</v>
      </c>
      <c r="H185" s="2" t="str">
        <f>IFERROR(VLOOKUP(I185,[1]종합!$A$1:$C$143,2,FALSE),0)</f>
        <v>의료서비스</v>
      </c>
      <c r="I185" s="2" t="s">
        <v>1655</v>
      </c>
      <c r="J185" s="7" t="s">
        <v>262</v>
      </c>
      <c r="K185" s="2" t="s">
        <v>68</v>
      </c>
      <c r="L185" s="7" t="s">
        <v>127</v>
      </c>
      <c r="M185" s="2" t="str">
        <f t="shared" si="8"/>
        <v>100만원 미만</v>
      </c>
      <c r="N185" s="11">
        <v>920000</v>
      </c>
    </row>
    <row r="186" spans="1:14" ht="16.5" customHeight="1" x14ac:dyDescent="0.4">
      <c r="A186" s="1">
        <v>184</v>
      </c>
      <c r="B186" s="2" t="s">
        <v>70</v>
      </c>
      <c r="C186" s="7" t="s">
        <v>1440</v>
      </c>
      <c r="D186" s="2" t="e">
        <f t="shared" si="6"/>
        <v>#REF!</v>
      </c>
      <c r="E186" s="16" t="e">
        <f>VLOOKUP(C186,#REF!,12,FALSE)</f>
        <v>#REF!</v>
      </c>
      <c r="F186" s="2" t="str">
        <f>IFERROR(VLOOKUP($H186,[1]종합!$B$2:$C$142,2,FALSE),0)</f>
        <v>용역</v>
      </c>
      <c r="G186" s="2" t="str">
        <f t="shared" si="7"/>
        <v>수의계약</v>
      </c>
      <c r="H186" s="2" t="str">
        <f>IFERROR(VLOOKUP(I186,[1]종합!$A$1:$C$143,2,FALSE),0)</f>
        <v>인쇄출판</v>
      </c>
      <c r="I186" s="2" t="s">
        <v>1665</v>
      </c>
      <c r="J186" s="7" t="s">
        <v>263</v>
      </c>
      <c r="K186" s="2" t="s">
        <v>28</v>
      </c>
      <c r="L186" s="7" t="s">
        <v>53</v>
      </c>
      <c r="M186" s="2" t="str">
        <f t="shared" si="8"/>
        <v>100만원 미만</v>
      </c>
      <c r="N186" s="11">
        <v>99000</v>
      </c>
    </row>
    <row r="187" spans="1:14" ht="16.5" customHeight="1" x14ac:dyDescent="0.4">
      <c r="A187" s="1">
        <v>185</v>
      </c>
      <c r="B187" s="2" t="s">
        <v>253</v>
      </c>
      <c r="C187" s="7" t="s">
        <v>1523</v>
      </c>
      <c r="D187" s="2" t="e">
        <f t="shared" si="6"/>
        <v>#REF!</v>
      </c>
      <c r="E187" s="16" t="e">
        <f>VLOOKUP(C187,#REF!,12,FALSE)</f>
        <v>#REF!</v>
      </c>
      <c r="F187" s="2" t="str">
        <f>IFERROR(VLOOKUP($H187,[1]종합!$B$2:$C$142,2,FALSE),0)</f>
        <v>물품</v>
      </c>
      <c r="G187" s="2" t="str">
        <f t="shared" si="7"/>
        <v>수의계약</v>
      </c>
      <c r="H187" s="2" t="str">
        <f>IFERROR(VLOOKUP(I187,[1]종합!$A$1:$C$143,2,FALSE),0)</f>
        <v>식품및도시락</v>
      </c>
      <c r="I187" s="2" t="s">
        <v>1531</v>
      </c>
      <c r="J187" s="7" t="s">
        <v>264</v>
      </c>
      <c r="K187" s="2" t="s">
        <v>24</v>
      </c>
      <c r="L187" s="7" t="s">
        <v>93</v>
      </c>
      <c r="M187" s="2" t="str">
        <f t="shared" si="8"/>
        <v>100만원 미만</v>
      </c>
      <c r="N187" s="11">
        <v>20000</v>
      </c>
    </row>
    <row r="188" spans="1:14" ht="16.5" customHeight="1" x14ac:dyDescent="0.4">
      <c r="A188" s="1">
        <v>186</v>
      </c>
      <c r="B188" s="2" t="s">
        <v>43</v>
      </c>
      <c r="C188" s="7" t="s">
        <v>1440</v>
      </c>
      <c r="D188" s="2" t="e">
        <f t="shared" si="6"/>
        <v>#REF!</v>
      </c>
      <c r="E188" s="16" t="e">
        <f>VLOOKUP(C188,#REF!,12,FALSE)</f>
        <v>#REF!</v>
      </c>
      <c r="F188" s="2" t="str">
        <f>IFERROR(VLOOKUP($H188,[1]종합!$B$2:$C$142,2,FALSE),0)</f>
        <v>용역</v>
      </c>
      <c r="G188" s="2" t="str">
        <f t="shared" si="7"/>
        <v>수의계약</v>
      </c>
      <c r="H188" s="2" t="str">
        <f>IFERROR(VLOOKUP(I188,[1]종합!$A$1:$C$143,2,FALSE),0)</f>
        <v>인쇄출판</v>
      </c>
      <c r="I188" s="2" t="s">
        <v>1665</v>
      </c>
      <c r="J188" s="7" t="s">
        <v>265</v>
      </c>
      <c r="K188" s="2" t="s">
        <v>24</v>
      </c>
      <c r="L188" s="7" t="s">
        <v>17</v>
      </c>
      <c r="M188" s="2" t="str">
        <f t="shared" si="8"/>
        <v>100만원 미만</v>
      </c>
      <c r="N188" s="11">
        <v>649000</v>
      </c>
    </row>
    <row r="189" spans="1:14" ht="16.5" customHeight="1" x14ac:dyDescent="0.4">
      <c r="A189" s="1">
        <v>187</v>
      </c>
      <c r="B189" s="2" t="s">
        <v>43</v>
      </c>
      <c r="C189" s="7" t="s">
        <v>1523</v>
      </c>
      <c r="D189" s="2" t="e">
        <f t="shared" si="6"/>
        <v>#REF!</v>
      </c>
      <c r="E189" s="16" t="e">
        <f>VLOOKUP(C189,#REF!,12,FALSE)</f>
        <v>#REF!</v>
      </c>
      <c r="F189" s="2">
        <f>IFERROR(VLOOKUP($H189,[1]종합!$B$2:$C$142,2,FALSE),0)</f>
        <v>0</v>
      </c>
      <c r="G189" s="2" t="str">
        <f t="shared" si="7"/>
        <v>수의계약</v>
      </c>
      <c r="H189" s="2">
        <f>IFERROR(VLOOKUP(I189,[1]종합!$A$1:$C$143,2,FALSE),0)</f>
        <v>0</v>
      </c>
      <c r="I189" s="2" t="s">
        <v>1657</v>
      </c>
      <c r="J189" s="7" t="s">
        <v>173</v>
      </c>
      <c r="K189" s="2" t="s">
        <v>266</v>
      </c>
      <c r="L189" s="7" t="s">
        <v>93</v>
      </c>
      <c r="M189" s="2" t="str">
        <f t="shared" si="8"/>
        <v>100만원 미만</v>
      </c>
      <c r="N189" s="11">
        <v>23000</v>
      </c>
    </row>
    <row r="190" spans="1:14" ht="16.5" customHeight="1" x14ac:dyDescent="0.4">
      <c r="A190" s="1">
        <v>188</v>
      </c>
      <c r="B190" s="2" t="s">
        <v>51</v>
      </c>
      <c r="C190" s="7" t="s">
        <v>1523</v>
      </c>
      <c r="D190" s="2" t="e">
        <f t="shared" si="6"/>
        <v>#REF!</v>
      </c>
      <c r="E190" s="16" t="e">
        <f>VLOOKUP(C190,#REF!,12,FALSE)</f>
        <v>#REF!</v>
      </c>
      <c r="F190" s="2">
        <f>IFERROR(VLOOKUP($H190,[1]종합!$B$2:$C$142,2,FALSE),0)</f>
        <v>0</v>
      </c>
      <c r="G190" s="2" t="str">
        <f t="shared" si="7"/>
        <v>수의계약</v>
      </c>
      <c r="H190" s="2">
        <f>IFERROR(VLOOKUP(I190,[1]종합!$A$1:$C$143,2,FALSE),0)</f>
        <v>0</v>
      </c>
      <c r="I190" s="2" t="s">
        <v>1657</v>
      </c>
      <c r="J190" s="7" t="s">
        <v>173</v>
      </c>
      <c r="K190" s="2" t="s">
        <v>20</v>
      </c>
      <c r="L190" s="7" t="s">
        <v>93</v>
      </c>
      <c r="M190" s="2" t="str">
        <f t="shared" si="8"/>
        <v>100만원 미만</v>
      </c>
      <c r="N190" s="11">
        <v>42000</v>
      </c>
    </row>
    <row r="191" spans="1:14" ht="16.5" customHeight="1" x14ac:dyDescent="0.4">
      <c r="A191" s="1">
        <v>189</v>
      </c>
      <c r="B191" s="2" t="s">
        <v>267</v>
      </c>
      <c r="C191" s="7" t="s">
        <v>1440</v>
      </c>
      <c r="D191" s="2" t="e">
        <f t="shared" si="6"/>
        <v>#REF!</v>
      </c>
      <c r="E191" s="16" t="e">
        <f>VLOOKUP(C191,#REF!,12,FALSE)</f>
        <v>#REF!</v>
      </c>
      <c r="F191" s="2">
        <f>IFERROR(VLOOKUP($H191,[1]종합!$B$2:$C$142,2,FALSE),0)</f>
        <v>0</v>
      </c>
      <c r="G191" s="2" t="str">
        <f t="shared" si="7"/>
        <v>수의계약</v>
      </c>
      <c r="H191" s="2">
        <f>IFERROR(VLOOKUP(I191,[1]종합!$A$1:$C$143,2,FALSE),0)</f>
        <v>0</v>
      </c>
      <c r="I191" s="2" t="s">
        <v>1657</v>
      </c>
      <c r="J191" s="7" t="s">
        <v>268</v>
      </c>
      <c r="K191" s="2" t="s">
        <v>20</v>
      </c>
      <c r="L191" s="7" t="s">
        <v>179</v>
      </c>
      <c r="M191" s="2" t="str">
        <f t="shared" si="8"/>
        <v>100만원 미만</v>
      </c>
      <c r="N191" s="11">
        <v>88000</v>
      </c>
    </row>
    <row r="192" spans="1:14" ht="16.5" customHeight="1" x14ac:dyDescent="0.4">
      <c r="A192" s="1">
        <v>190</v>
      </c>
      <c r="B192" s="2" t="s">
        <v>267</v>
      </c>
      <c r="C192" s="7" t="s">
        <v>1523</v>
      </c>
      <c r="D192" s="2" t="e">
        <f t="shared" si="6"/>
        <v>#REF!</v>
      </c>
      <c r="E192" s="16" t="e">
        <f>VLOOKUP(C192,#REF!,12,FALSE)</f>
        <v>#REF!</v>
      </c>
      <c r="F192" s="2" t="str">
        <f>IFERROR(VLOOKUP($H192,[1]종합!$B$2:$C$142,2,FALSE),0)</f>
        <v>물품</v>
      </c>
      <c r="G192" s="2" t="str">
        <f t="shared" si="7"/>
        <v>수의계약</v>
      </c>
      <c r="H192" s="2" t="str">
        <f>IFERROR(VLOOKUP(I192,[1]종합!$A$1:$C$143,2,FALSE),0)</f>
        <v>식품및도시락</v>
      </c>
      <c r="I192" s="2" t="s">
        <v>1531</v>
      </c>
      <c r="J192" s="7" t="s">
        <v>269</v>
      </c>
      <c r="K192" s="2" t="s">
        <v>20</v>
      </c>
      <c r="L192" s="7" t="s">
        <v>114</v>
      </c>
      <c r="M192" s="2" t="str">
        <f t="shared" si="8"/>
        <v>100만원 미만</v>
      </c>
      <c r="N192" s="11">
        <v>459100</v>
      </c>
    </row>
    <row r="193" spans="1:14" ht="16.5" customHeight="1" x14ac:dyDescent="0.4">
      <c r="A193" s="1">
        <v>191</v>
      </c>
      <c r="B193" s="2" t="s">
        <v>267</v>
      </c>
      <c r="C193" s="7" t="s">
        <v>1523</v>
      </c>
      <c r="D193" s="2" t="e">
        <f t="shared" si="6"/>
        <v>#REF!</v>
      </c>
      <c r="E193" s="16" t="e">
        <f>VLOOKUP(C193,#REF!,12,FALSE)</f>
        <v>#REF!</v>
      </c>
      <c r="F193" s="2" t="str">
        <f>IFERROR(VLOOKUP($H193,[1]종합!$B$2:$C$142,2,FALSE),0)</f>
        <v>물품</v>
      </c>
      <c r="G193" s="2" t="str">
        <f t="shared" si="7"/>
        <v>수의계약</v>
      </c>
      <c r="H193" s="2" t="str">
        <f>IFERROR(VLOOKUP(I193,[1]종합!$A$1:$C$143,2,FALSE),0)</f>
        <v>사무용품및소모품</v>
      </c>
      <c r="I193" s="2" t="s">
        <v>1528</v>
      </c>
      <c r="J193" s="7" t="s">
        <v>270</v>
      </c>
      <c r="K193" s="2" t="s">
        <v>20</v>
      </c>
      <c r="L193" s="7" t="s">
        <v>31</v>
      </c>
      <c r="M193" s="2" t="str">
        <f t="shared" si="8"/>
        <v>100만원 미만</v>
      </c>
      <c r="N193" s="11">
        <v>251500</v>
      </c>
    </row>
    <row r="194" spans="1:14" ht="16.5" customHeight="1" x14ac:dyDescent="0.4">
      <c r="A194" s="1">
        <v>192</v>
      </c>
      <c r="B194" s="2" t="s">
        <v>267</v>
      </c>
      <c r="C194" s="7" t="s">
        <v>1440</v>
      </c>
      <c r="D194" s="2" t="e">
        <f t="shared" si="6"/>
        <v>#REF!</v>
      </c>
      <c r="E194" s="16" t="e">
        <f>VLOOKUP(C194,#REF!,12,FALSE)</f>
        <v>#REF!</v>
      </c>
      <c r="F194" s="2" t="str">
        <f>IFERROR(VLOOKUP($H194,[1]종합!$B$2:$C$142,2,FALSE),0)</f>
        <v>용역</v>
      </c>
      <c r="G194" s="2" t="str">
        <f t="shared" si="7"/>
        <v>수의계약</v>
      </c>
      <c r="H194" s="2" t="str">
        <f>IFERROR(VLOOKUP(I194,[1]종합!$A$1:$C$143,2,FALSE),0)</f>
        <v>인쇄출판</v>
      </c>
      <c r="I194" s="2" t="s">
        <v>1529</v>
      </c>
      <c r="J194" s="7" t="s">
        <v>271</v>
      </c>
      <c r="K194" s="2" t="s">
        <v>20</v>
      </c>
      <c r="L194" s="7" t="s">
        <v>35</v>
      </c>
      <c r="M194" s="2" t="str">
        <f t="shared" si="8"/>
        <v>100만원 미만</v>
      </c>
      <c r="N194" s="11">
        <v>77000</v>
      </c>
    </row>
    <row r="195" spans="1:14" ht="16.5" customHeight="1" x14ac:dyDescent="0.4">
      <c r="A195" s="1">
        <v>193</v>
      </c>
      <c r="B195" s="2" t="s">
        <v>267</v>
      </c>
      <c r="C195" s="7" t="s">
        <v>1440</v>
      </c>
      <c r="D195" s="2" t="e">
        <f t="shared" ref="D195:D258" si="9">IF(OR($E195="천안", $E195="공주", $E195="보령", $E195="아산", $E195="서산", $E195="논산", $E195="계룡", $E195="당진", $E195="금산", $E195="부여", $E195="서천", $E195="청양", $E195="홍성", $E195="예산", $E195="태안"), "도내", "도외")</f>
        <v>#REF!</v>
      </c>
      <c r="E195" s="16" t="e">
        <f>VLOOKUP(C195,#REF!,12,FALSE)</f>
        <v>#REF!</v>
      </c>
      <c r="F195" s="2" t="str">
        <f>IFERROR(VLOOKUP($H195,[1]종합!$B$2:$C$142,2,FALSE),0)</f>
        <v>용역</v>
      </c>
      <c r="G195" s="2" t="str">
        <f t="shared" ref="G195:G258" si="10">IF($N195&gt;20000000, "입찰계약", "수의계약")</f>
        <v>수의계약</v>
      </c>
      <c r="H195" s="2" t="str">
        <f>IFERROR(VLOOKUP(I195,[1]종합!$A$1:$C$143,2,FALSE),0)</f>
        <v>인쇄출판</v>
      </c>
      <c r="I195" s="2" t="s">
        <v>1543</v>
      </c>
      <c r="J195" s="7" t="s">
        <v>272</v>
      </c>
      <c r="K195" s="2" t="s">
        <v>20</v>
      </c>
      <c r="L195" s="7" t="s">
        <v>97</v>
      </c>
      <c r="M195" s="2" t="str">
        <f t="shared" ref="M195:M258" si="11">IF($N195&lt;1000000, "100만원 미만", IF($N195&lt;5000000, "100~500만원", IF($N195&lt;10000000, "500~1000만원", IF($N195&lt;20000000, "1000~2000만원", IF($N195&lt;30000000, "2000~3000만원", IF($N195&lt;40000000, "3000~4000만원", IF($N195&lt;50000000, "4000~5000만원", "5000만원 이상")))))))</f>
        <v>100~500만원</v>
      </c>
      <c r="N195" s="11">
        <v>1342000</v>
      </c>
    </row>
    <row r="196" spans="1:14" ht="16.5" customHeight="1" x14ac:dyDescent="0.4">
      <c r="A196" s="1">
        <v>194</v>
      </c>
      <c r="B196" s="2" t="s">
        <v>267</v>
      </c>
      <c r="C196" s="7" t="s">
        <v>1440</v>
      </c>
      <c r="D196" s="2" t="e">
        <f t="shared" si="9"/>
        <v>#REF!</v>
      </c>
      <c r="E196" s="16" t="e">
        <f>VLOOKUP(C196,#REF!,12,FALSE)</f>
        <v>#REF!</v>
      </c>
      <c r="F196" s="2" t="str">
        <f>IFERROR(VLOOKUP($H196,[1]종합!$B$2:$C$142,2,FALSE),0)</f>
        <v>용역</v>
      </c>
      <c r="G196" s="2" t="str">
        <f t="shared" si="10"/>
        <v>수의계약</v>
      </c>
      <c r="H196" s="2" t="str">
        <f>IFERROR(VLOOKUP(I196,[1]종합!$A$1:$C$143,2,FALSE),0)</f>
        <v>인쇄출판</v>
      </c>
      <c r="I196" s="2" t="s">
        <v>1529</v>
      </c>
      <c r="J196" s="7" t="s">
        <v>273</v>
      </c>
      <c r="K196" s="2" t="s">
        <v>20</v>
      </c>
      <c r="L196" s="7" t="s">
        <v>69</v>
      </c>
      <c r="M196" s="2" t="str">
        <f t="shared" si="11"/>
        <v>100만원 미만</v>
      </c>
      <c r="N196" s="11">
        <v>407000</v>
      </c>
    </row>
    <row r="197" spans="1:14" ht="16.5" customHeight="1" x14ac:dyDescent="0.4">
      <c r="A197" s="1">
        <v>195</v>
      </c>
      <c r="B197" s="2" t="s">
        <v>267</v>
      </c>
      <c r="C197" s="7" t="s">
        <v>1440</v>
      </c>
      <c r="D197" s="2" t="e">
        <f t="shared" si="9"/>
        <v>#REF!</v>
      </c>
      <c r="E197" s="16" t="e">
        <f>VLOOKUP(C197,#REF!,12,FALSE)</f>
        <v>#REF!</v>
      </c>
      <c r="F197" s="2" t="str">
        <f>IFERROR(VLOOKUP($H197,[1]종합!$B$2:$C$142,2,FALSE),0)</f>
        <v>용역</v>
      </c>
      <c r="G197" s="2" t="str">
        <f t="shared" si="10"/>
        <v>수의계약</v>
      </c>
      <c r="H197" s="2" t="str">
        <f>IFERROR(VLOOKUP(I197,[1]종합!$A$1:$C$143,2,FALSE),0)</f>
        <v>인쇄출판</v>
      </c>
      <c r="I197" s="2" t="s">
        <v>1543</v>
      </c>
      <c r="J197" s="7" t="s">
        <v>274</v>
      </c>
      <c r="K197" s="2" t="s">
        <v>20</v>
      </c>
      <c r="L197" s="7" t="s">
        <v>69</v>
      </c>
      <c r="M197" s="2" t="str">
        <f t="shared" si="11"/>
        <v>100만원 미만</v>
      </c>
      <c r="N197" s="11">
        <v>814000</v>
      </c>
    </row>
    <row r="198" spans="1:14" ht="16.5" customHeight="1" x14ac:dyDescent="0.4">
      <c r="A198" s="1">
        <v>196</v>
      </c>
      <c r="B198" s="2" t="s">
        <v>267</v>
      </c>
      <c r="C198" s="7" t="s">
        <v>1440</v>
      </c>
      <c r="D198" s="2" t="e">
        <f t="shared" si="9"/>
        <v>#REF!</v>
      </c>
      <c r="E198" s="16" t="e">
        <f>VLOOKUP(C198,#REF!,12,FALSE)</f>
        <v>#REF!</v>
      </c>
      <c r="F198" s="2" t="str">
        <f>IFERROR(VLOOKUP($H198,[1]종합!$B$2:$C$142,2,FALSE),0)</f>
        <v>용역</v>
      </c>
      <c r="G198" s="2" t="str">
        <f t="shared" si="10"/>
        <v>수의계약</v>
      </c>
      <c r="H198" s="2" t="str">
        <f>IFERROR(VLOOKUP(I198,[1]종합!$A$1:$C$143,2,FALSE),0)</f>
        <v>인쇄출판</v>
      </c>
      <c r="I198" s="2" t="s">
        <v>1543</v>
      </c>
      <c r="J198" s="7" t="s">
        <v>275</v>
      </c>
      <c r="K198" s="2" t="s">
        <v>20</v>
      </c>
      <c r="L198" s="7" t="s">
        <v>69</v>
      </c>
      <c r="M198" s="2" t="str">
        <f t="shared" si="11"/>
        <v>100만원 미만</v>
      </c>
      <c r="N198" s="11">
        <v>556000</v>
      </c>
    </row>
    <row r="199" spans="1:14" ht="16.5" customHeight="1" x14ac:dyDescent="0.4">
      <c r="A199" s="1">
        <v>197</v>
      </c>
      <c r="B199" s="2" t="s">
        <v>267</v>
      </c>
      <c r="C199" s="7" t="s">
        <v>1440</v>
      </c>
      <c r="D199" s="2" t="e">
        <f t="shared" si="9"/>
        <v>#REF!</v>
      </c>
      <c r="E199" s="16" t="e">
        <f>VLOOKUP(C199,#REF!,12,FALSE)</f>
        <v>#REF!</v>
      </c>
      <c r="F199" s="2" t="str">
        <f>IFERROR(VLOOKUP($H199,[1]종합!$B$2:$C$142,2,FALSE),0)</f>
        <v>용역</v>
      </c>
      <c r="G199" s="2" t="str">
        <f t="shared" si="10"/>
        <v>수의계약</v>
      </c>
      <c r="H199" s="2" t="str">
        <f>IFERROR(VLOOKUP(I199,[1]종합!$A$1:$C$143,2,FALSE),0)</f>
        <v>인쇄출판</v>
      </c>
      <c r="I199" s="2" t="s">
        <v>1529</v>
      </c>
      <c r="J199" s="7" t="s">
        <v>276</v>
      </c>
      <c r="K199" s="2" t="s">
        <v>20</v>
      </c>
      <c r="L199" s="7" t="s">
        <v>17</v>
      </c>
      <c r="M199" s="2" t="str">
        <f t="shared" si="11"/>
        <v>100만원 미만</v>
      </c>
      <c r="N199" s="11">
        <v>33000</v>
      </c>
    </row>
    <row r="200" spans="1:14" ht="16.5" customHeight="1" x14ac:dyDescent="0.4">
      <c r="A200" s="1">
        <v>198</v>
      </c>
      <c r="B200" s="2" t="s">
        <v>267</v>
      </c>
      <c r="C200" s="7" t="s">
        <v>1440</v>
      </c>
      <c r="D200" s="2" t="e">
        <f t="shared" si="9"/>
        <v>#REF!</v>
      </c>
      <c r="E200" s="16" t="e">
        <f>VLOOKUP(C200,#REF!,12,FALSE)</f>
        <v>#REF!</v>
      </c>
      <c r="F200" s="2" t="str">
        <f>IFERROR(VLOOKUP($H200,[1]종합!$B$2:$C$142,2,FALSE),0)</f>
        <v>용역</v>
      </c>
      <c r="G200" s="2" t="str">
        <f t="shared" si="10"/>
        <v>수의계약</v>
      </c>
      <c r="H200" s="2" t="str">
        <f>IFERROR(VLOOKUP(I200,[1]종합!$A$1:$C$143,2,FALSE),0)</f>
        <v>인쇄출판</v>
      </c>
      <c r="I200" s="2" t="s">
        <v>1529</v>
      </c>
      <c r="J200" s="7" t="s">
        <v>277</v>
      </c>
      <c r="K200" s="2" t="s">
        <v>20</v>
      </c>
      <c r="L200" s="7" t="s">
        <v>46</v>
      </c>
      <c r="M200" s="2" t="str">
        <f t="shared" si="11"/>
        <v>100만원 미만</v>
      </c>
      <c r="N200" s="11">
        <v>49500</v>
      </c>
    </row>
    <row r="201" spans="1:14" ht="16.5" customHeight="1" x14ac:dyDescent="0.4">
      <c r="A201" s="1">
        <v>199</v>
      </c>
      <c r="B201" s="2" t="s">
        <v>267</v>
      </c>
      <c r="C201" s="7" t="s">
        <v>1523</v>
      </c>
      <c r="D201" s="2" t="e">
        <f t="shared" si="9"/>
        <v>#REF!</v>
      </c>
      <c r="E201" s="16" t="e">
        <f>VLOOKUP(C201,#REF!,12,FALSE)</f>
        <v>#REF!</v>
      </c>
      <c r="F201" s="2" t="str">
        <f>IFERROR(VLOOKUP($H201,[1]종합!$B$2:$C$142,2,FALSE),0)</f>
        <v>물품</v>
      </c>
      <c r="G201" s="2" t="str">
        <f t="shared" si="10"/>
        <v>수의계약</v>
      </c>
      <c r="H201" s="2" t="str">
        <f>IFERROR(VLOOKUP(I201,[1]종합!$A$1:$C$143,2,FALSE),0)</f>
        <v>청소위생용품</v>
      </c>
      <c r="I201" s="2" t="str">
        <f>IF(ISERROR(FIND("청소용품",J201)),0,"청소용품")</f>
        <v>청소용품</v>
      </c>
      <c r="J201" s="7" t="s">
        <v>278</v>
      </c>
      <c r="K201" s="2" t="s">
        <v>20</v>
      </c>
      <c r="L201" s="7" t="s">
        <v>93</v>
      </c>
      <c r="M201" s="2" t="str">
        <f t="shared" si="11"/>
        <v>100만원 미만</v>
      </c>
      <c r="N201" s="11">
        <v>232800</v>
      </c>
    </row>
    <row r="202" spans="1:14" ht="16.5" customHeight="1" x14ac:dyDescent="0.4">
      <c r="A202" s="1">
        <v>200</v>
      </c>
      <c r="B202" s="2" t="s">
        <v>267</v>
      </c>
      <c r="C202" s="7" t="s">
        <v>1440</v>
      </c>
      <c r="D202" s="2" t="e">
        <f t="shared" si="9"/>
        <v>#REF!</v>
      </c>
      <c r="E202" s="16" t="e">
        <f>VLOOKUP(C202,#REF!,12,FALSE)</f>
        <v>#REF!</v>
      </c>
      <c r="F202" s="2" t="str">
        <f>IFERROR(VLOOKUP($H202,[1]종합!$B$2:$C$142,2,FALSE),0)</f>
        <v>용역</v>
      </c>
      <c r="G202" s="2" t="str">
        <f t="shared" si="10"/>
        <v>수의계약</v>
      </c>
      <c r="H202" s="2" t="str">
        <f>IFERROR(VLOOKUP(I202,[1]종합!$A$1:$C$143,2,FALSE),0)</f>
        <v>인쇄출판</v>
      </c>
      <c r="I202" s="2" t="s">
        <v>1529</v>
      </c>
      <c r="J202" s="7" t="s">
        <v>279</v>
      </c>
      <c r="K202" s="2" t="s">
        <v>20</v>
      </c>
      <c r="L202" s="7" t="s">
        <v>158</v>
      </c>
      <c r="M202" s="2" t="str">
        <f t="shared" si="11"/>
        <v>100~500만원</v>
      </c>
      <c r="N202" s="11">
        <v>1386000</v>
      </c>
    </row>
    <row r="203" spans="1:14" ht="16.5" customHeight="1" x14ac:dyDescent="0.4">
      <c r="A203" s="1">
        <v>201</v>
      </c>
      <c r="B203" s="2" t="s">
        <v>267</v>
      </c>
      <c r="C203" s="7" t="s">
        <v>1450</v>
      </c>
      <c r="D203" s="2" t="e">
        <f t="shared" si="9"/>
        <v>#REF!</v>
      </c>
      <c r="E203" s="16" t="e">
        <f>VLOOKUP(C203,#REF!,12,FALSE)</f>
        <v>#REF!</v>
      </c>
      <c r="F203" s="2" t="str">
        <f>IFERROR(VLOOKUP($H203,[1]종합!$B$2:$C$142,2,FALSE),0)</f>
        <v>용역</v>
      </c>
      <c r="G203" s="2" t="str">
        <f t="shared" si="10"/>
        <v>수의계약</v>
      </c>
      <c r="H203" s="2" t="str">
        <f>IFERROR(VLOOKUP(I203,[1]종합!$A$1:$C$143,2,FALSE),0)</f>
        <v>청소및시설관리</v>
      </c>
      <c r="I203" s="2" t="s">
        <v>1705</v>
      </c>
      <c r="J203" s="7" t="s">
        <v>280</v>
      </c>
      <c r="K203" s="2" t="s">
        <v>20</v>
      </c>
      <c r="L203" s="7" t="s">
        <v>281</v>
      </c>
      <c r="M203" s="2" t="str">
        <f t="shared" si="11"/>
        <v>100만원 미만</v>
      </c>
      <c r="N203" s="11">
        <v>671000</v>
      </c>
    </row>
    <row r="204" spans="1:14" ht="16.5" customHeight="1" x14ac:dyDescent="0.4">
      <c r="A204" s="1">
        <v>202</v>
      </c>
      <c r="B204" s="2" t="s">
        <v>267</v>
      </c>
      <c r="C204" s="7" t="s">
        <v>1440</v>
      </c>
      <c r="D204" s="2" t="e">
        <f t="shared" si="9"/>
        <v>#REF!</v>
      </c>
      <c r="E204" s="16" t="e">
        <f>VLOOKUP(C204,#REF!,12,FALSE)</f>
        <v>#REF!</v>
      </c>
      <c r="F204" s="2" t="str">
        <f>IFERROR(VLOOKUP($H204,[1]종합!$B$2:$C$142,2,FALSE),0)</f>
        <v>용역</v>
      </c>
      <c r="G204" s="2" t="str">
        <f t="shared" si="10"/>
        <v>수의계약</v>
      </c>
      <c r="H204" s="2" t="str">
        <f>IFERROR(VLOOKUP(I204,[1]종합!$A$1:$C$143,2,FALSE),0)</f>
        <v>인쇄출판</v>
      </c>
      <c r="I204" s="2" t="s">
        <v>1543</v>
      </c>
      <c r="J204" s="7" t="s">
        <v>282</v>
      </c>
      <c r="K204" s="2" t="s">
        <v>20</v>
      </c>
      <c r="L204" s="7" t="s">
        <v>69</v>
      </c>
      <c r="M204" s="2" t="str">
        <f t="shared" si="11"/>
        <v>100만원 미만</v>
      </c>
      <c r="N204" s="11">
        <v>44000</v>
      </c>
    </row>
    <row r="205" spans="1:14" ht="16.5" customHeight="1" x14ac:dyDescent="0.4">
      <c r="A205" s="1">
        <v>203</v>
      </c>
      <c r="B205" s="2" t="s">
        <v>267</v>
      </c>
      <c r="C205" s="7" t="s">
        <v>1440</v>
      </c>
      <c r="D205" s="2" t="e">
        <f t="shared" si="9"/>
        <v>#REF!</v>
      </c>
      <c r="E205" s="16" t="e">
        <f>VLOOKUP(C205,#REF!,12,FALSE)</f>
        <v>#REF!</v>
      </c>
      <c r="F205" s="2" t="str">
        <f>IFERROR(VLOOKUP($H205,[1]종합!$B$2:$C$142,2,FALSE),0)</f>
        <v>용역</v>
      </c>
      <c r="G205" s="2" t="str">
        <f t="shared" si="10"/>
        <v>수의계약</v>
      </c>
      <c r="H205" s="2" t="str">
        <f>IFERROR(VLOOKUP(I205,[1]종합!$A$1:$C$143,2,FALSE),0)</f>
        <v>인쇄출판</v>
      </c>
      <c r="I205" s="2" t="s">
        <v>1529</v>
      </c>
      <c r="J205" s="7" t="s">
        <v>283</v>
      </c>
      <c r="K205" s="2" t="s">
        <v>20</v>
      </c>
      <c r="L205" s="7" t="s">
        <v>69</v>
      </c>
      <c r="M205" s="2" t="str">
        <f t="shared" si="11"/>
        <v>100만원 미만</v>
      </c>
      <c r="N205" s="11">
        <v>110000</v>
      </c>
    </row>
    <row r="206" spans="1:14" ht="16.5" customHeight="1" x14ac:dyDescent="0.4">
      <c r="A206" s="1">
        <v>204</v>
      </c>
      <c r="B206" s="2" t="s">
        <v>267</v>
      </c>
      <c r="C206" s="7" t="s">
        <v>1443</v>
      </c>
      <c r="D206" s="2" t="e">
        <f t="shared" si="9"/>
        <v>#REF!</v>
      </c>
      <c r="E206" s="16" t="e">
        <f>VLOOKUP(C206,#REF!,12,FALSE)</f>
        <v>#REF!</v>
      </c>
      <c r="F206" s="2" t="str">
        <f>IFERROR(VLOOKUP($H206,[1]종합!$B$2:$C$142,2,FALSE),0)</f>
        <v>용역</v>
      </c>
      <c r="G206" s="2" t="str">
        <f t="shared" si="10"/>
        <v>수의계약</v>
      </c>
      <c r="H206" s="2" t="str">
        <f>IFERROR(VLOOKUP(I206,[1]종합!$A$1:$C$143,2,FALSE),0)</f>
        <v>인쇄출판</v>
      </c>
      <c r="I206" s="2" t="s">
        <v>1669</v>
      </c>
      <c r="J206" s="7" t="s">
        <v>284</v>
      </c>
      <c r="K206" s="2" t="s">
        <v>20</v>
      </c>
      <c r="L206" s="7" t="s">
        <v>285</v>
      </c>
      <c r="M206" s="2" t="str">
        <f t="shared" si="11"/>
        <v>100만원 미만</v>
      </c>
      <c r="N206" s="11">
        <v>780000</v>
      </c>
    </row>
    <row r="207" spans="1:14" ht="16.5" customHeight="1" x14ac:dyDescent="0.4">
      <c r="A207" s="1">
        <v>205</v>
      </c>
      <c r="B207" s="2" t="s">
        <v>267</v>
      </c>
      <c r="C207" s="7" t="s">
        <v>1440</v>
      </c>
      <c r="D207" s="2" t="e">
        <f t="shared" si="9"/>
        <v>#REF!</v>
      </c>
      <c r="E207" s="16" t="e">
        <f>VLOOKUP(C207,#REF!,12,FALSE)</f>
        <v>#REF!</v>
      </c>
      <c r="F207" s="2" t="str">
        <f>IFERROR(VLOOKUP($H207,[1]종합!$B$2:$C$142,2,FALSE),0)</f>
        <v>용역</v>
      </c>
      <c r="G207" s="2" t="str">
        <f t="shared" si="10"/>
        <v>수의계약</v>
      </c>
      <c r="H207" s="2" t="str">
        <f>IFERROR(VLOOKUP(I207,[1]종합!$A$1:$C$143,2,FALSE),0)</f>
        <v>인쇄출판</v>
      </c>
      <c r="I207" s="2" t="s">
        <v>1530</v>
      </c>
      <c r="J207" s="7" t="s">
        <v>286</v>
      </c>
      <c r="K207" s="2" t="s">
        <v>20</v>
      </c>
      <c r="L207" s="7" t="s">
        <v>21</v>
      </c>
      <c r="M207" s="2" t="str">
        <f t="shared" si="11"/>
        <v>100만원 미만</v>
      </c>
      <c r="N207" s="11">
        <v>456500</v>
      </c>
    </row>
    <row r="208" spans="1:14" ht="16.5" customHeight="1" x14ac:dyDescent="0.4">
      <c r="A208" s="1">
        <v>206</v>
      </c>
      <c r="B208" s="2" t="s">
        <v>267</v>
      </c>
      <c r="C208" s="7" t="s">
        <v>1440</v>
      </c>
      <c r="D208" s="2" t="e">
        <f t="shared" si="9"/>
        <v>#REF!</v>
      </c>
      <c r="E208" s="16" t="e">
        <f>VLOOKUP(C208,#REF!,12,FALSE)</f>
        <v>#REF!</v>
      </c>
      <c r="F208" s="2" t="str">
        <f>IFERROR(VLOOKUP($H208,[1]종합!$B$2:$C$142,2,FALSE),0)</f>
        <v>용역</v>
      </c>
      <c r="G208" s="2" t="str">
        <f t="shared" si="10"/>
        <v>수의계약</v>
      </c>
      <c r="H208" s="2" t="str">
        <f>IFERROR(VLOOKUP(I208,[1]종합!$A$1:$C$143,2,FALSE),0)</f>
        <v>인쇄출판</v>
      </c>
      <c r="I208" s="2" t="s">
        <v>1529</v>
      </c>
      <c r="J208" s="7" t="s">
        <v>287</v>
      </c>
      <c r="K208" s="2" t="s">
        <v>20</v>
      </c>
      <c r="L208" s="7" t="s">
        <v>69</v>
      </c>
      <c r="M208" s="2" t="str">
        <f t="shared" si="11"/>
        <v>100만원 미만</v>
      </c>
      <c r="N208" s="11">
        <v>44000</v>
      </c>
    </row>
    <row r="209" spans="1:14" ht="16.5" customHeight="1" x14ac:dyDescent="0.4">
      <c r="A209" s="1">
        <v>207</v>
      </c>
      <c r="B209" s="2" t="s">
        <v>267</v>
      </c>
      <c r="C209" s="7" t="s">
        <v>1440</v>
      </c>
      <c r="D209" s="2" t="e">
        <f t="shared" si="9"/>
        <v>#REF!</v>
      </c>
      <c r="E209" s="16" t="e">
        <f>VLOOKUP(C209,#REF!,12,FALSE)</f>
        <v>#REF!</v>
      </c>
      <c r="F209" s="2" t="str">
        <f>IFERROR(VLOOKUP($H209,[1]종합!$B$2:$C$142,2,FALSE),0)</f>
        <v>용역</v>
      </c>
      <c r="G209" s="2" t="str">
        <f t="shared" si="10"/>
        <v>수의계약</v>
      </c>
      <c r="H209" s="2" t="str">
        <f>IFERROR(VLOOKUP(I209,[1]종합!$A$1:$C$143,2,FALSE),0)</f>
        <v>인쇄출판</v>
      </c>
      <c r="I209" s="2" t="s">
        <v>1529</v>
      </c>
      <c r="J209" s="7" t="s">
        <v>288</v>
      </c>
      <c r="K209" s="2" t="s">
        <v>20</v>
      </c>
      <c r="L209" s="7" t="s">
        <v>158</v>
      </c>
      <c r="M209" s="2" t="str">
        <f t="shared" si="11"/>
        <v>100만원 미만</v>
      </c>
      <c r="N209" s="11">
        <v>352000</v>
      </c>
    </row>
    <row r="210" spans="1:14" ht="16.5" customHeight="1" x14ac:dyDescent="0.4">
      <c r="A210" s="1">
        <v>208</v>
      </c>
      <c r="B210" s="2" t="s">
        <v>267</v>
      </c>
      <c r="C210" s="7" t="s">
        <v>1450</v>
      </c>
      <c r="D210" s="2" t="e">
        <f t="shared" si="9"/>
        <v>#REF!</v>
      </c>
      <c r="E210" s="16" t="e">
        <f>VLOOKUP(C210,#REF!,12,FALSE)</f>
        <v>#REF!</v>
      </c>
      <c r="F210" s="2" t="str">
        <f>IFERROR(VLOOKUP($H210,[1]종합!$B$2:$C$142,2,FALSE),0)</f>
        <v>용역</v>
      </c>
      <c r="G210" s="2" t="str">
        <f t="shared" si="10"/>
        <v>수의계약</v>
      </c>
      <c r="H210" s="2" t="str">
        <f>IFERROR(VLOOKUP(I210,[1]종합!$A$1:$C$143,2,FALSE),0)</f>
        <v>청소및시설관리</v>
      </c>
      <c r="I210" s="2" t="s">
        <v>1541</v>
      </c>
      <c r="J210" s="7" t="s">
        <v>289</v>
      </c>
      <c r="K210" s="2" t="s">
        <v>20</v>
      </c>
      <c r="L210" s="7" t="s">
        <v>29</v>
      </c>
      <c r="M210" s="2" t="str">
        <f t="shared" si="11"/>
        <v>100만원 미만</v>
      </c>
      <c r="N210" s="11">
        <v>517000</v>
      </c>
    </row>
    <row r="211" spans="1:14" ht="16.5" customHeight="1" x14ac:dyDescent="0.4">
      <c r="A211" s="1">
        <v>209</v>
      </c>
      <c r="B211" s="2" t="s">
        <v>267</v>
      </c>
      <c r="C211" s="7" t="s">
        <v>1440</v>
      </c>
      <c r="D211" s="2" t="e">
        <f t="shared" si="9"/>
        <v>#REF!</v>
      </c>
      <c r="E211" s="16" t="e">
        <f>VLOOKUP(C211,#REF!,12,FALSE)</f>
        <v>#REF!</v>
      </c>
      <c r="F211" s="2" t="str">
        <f>IFERROR(VLOOKUP($H211,[1]종합!$B$2:$C$142,2,FALSE),0)</f>
        <v>용역</v>
      </c>
      <c r="G211" s="2" t="str">
        <f t="shared" si="10"/>
        <v>수의계약</v>
      </c>
      <c r="H211" s="2" t="str">
        <f>IFERROR(VLOOKUP(I211,[1]종합!$A$1:$C$143,2,FALSE),0)</f>
        <v>인쇄출판</v>
      </c>
      <c r="I211" s="2" t="s">
        <v>1543</v>
      </c>
      <c r="J211" s="7" t="s">
        <v>290</v>
      </c>
      <c r="K211" s="2" t="s">
        <v>20</v>
      </c>
      <c r="L211" s="7" t="s">
        <v>53</v>
      </c>
      <c r="M211" s="2" t="str">
        <f t="shared" si="11"/>
        <v>100만원 미만</v>
      </c>
      <c r="N211" s="11">
        <v>17600</v>
      </c>
    </row>
    <row r="212" spans="1:14" ht="16.5" customHeight="1" x14ac:dyDescent="0.4">
      <c r="A212" s="1">
        <v>210</v>
      </c>
      <c r="B212" s="2" t="s">
        <v>267</v>
      </c>
      <c r="C212" s="7" t="s">
        <v>1440</v>
      </c>
      <c r="D212" s="2" t="e">
        <f t="shared" si="9"/>
        <v>#REF!</v>
      </c>
      <c r="E212" s="16" t="e">
        <f>VLOOKUP(C212,#REF!,12,FALSE)</f>
        <v>#REF!</v>
      </c>
      <c r="F212" s="2" t="str">
        <f>IFERROR(VLOOKUP($H212,[1]종합!$B$2:$C$142,2,FALSE),0)</f>
        <v>용역</v>
      </c>
      <c r="G212" s="2" t="str">
        <f t="shared" si="10"/>
        <v>수의계약</v>
      </c>
      <c r="H212" s="2" t="str">
        <f>IFERROR(VLOOKUP(I212,[1]종합!$A$1:$C$143,2,FALSE),0)</f>
        <v>인쇄출판</v>
      </c>
      <c r="I212" s="2" t="s">
        <v>1543</v>
      </c>
      <c r="J212" s="7" t="s">
        <v>291</v>
      </c>
      <c r="K212" s="2" t="s">
        <v>20</v>
      </c>
      <c r="L212" s="7" t="s">
        <v>87</v>
      </c>
      <c r="M212" s="2" t="str">
        <f t="shared" si="11"/>
        <v>100~500만원</v>
      </c>
      <c r="N212" s="11">
        <v>1104000</v>
      </c>
    </row>
    <row r="213" spans="1:14" ht="16.5" customHeight="1" x14ac:dyDescent="0.4">
      <c r="A213" s="1">
        <v>211</v>
      </c>
      <c r="B213" s="2" t="s">
        <v>267</v>
      </c>
      <c r="C213" s="7" t="s">
        <v>1445</v>
      </c>
      <c r="D213" s="2" t="e">
        <f t="shared" si="9"/>
        <v>#REF!</v>
      </c>
      <c r="E213" s="16" t="e">
        <f>VLOOKUP(C213,#REF!,12,FALSE)</f>
        <v>#REF!</v>
      </c>
      <c r="F213" s="2" t="str">
        <f>IFERROR(VLOOKUP($H213,[1]종합!$B$2:$C$142,2,FALSE),0)</f>
        <v>물품</v>
      </c>
      <c r="G213" s="2" t="str">
        <f t="shared" si="10"/>
        <v>수의계약</v>
      </c>
      <c r="H213" s="2" t="str">
        <f>IFERROR(VLOOKUP(I213,[1]종합!$A$1:$C$143,2,FALSE),0)</f>
        <v>사무용품및소모품</v>
      </c>
      <c r="I213" s="2" t="s">
        <v>1643</v>
      </c>
      <c r="J213" s="7" t="s">
        <v>292</v>
      </c>
      <c r="K213" s="2" t="s">
        <v>20</v>
      </c>
      <c r="L213" s="7" t="s">
        <v>293</v>
      </c>
      <c r="M213" s="2" t="str">
        <f t="shared" si="11"/>
        <v>100~500만원</v>
      </c>
      <c r="N213" s="11">
        <v>3608000</v>
      </c>
    </row>
    <row r="214" spans="1:14" ht="16.5" customHeight="1" x14ac:dyDescent="0.4">
      <c r="A214" s="1">
        <v>212</v>
      </c>
      <c r="B214" s="2" t="s">
        <v>267</v>
      </c>
      <c r="C214" s="7" t="s">
        <v>1440</v>
      </c>
      <c r="D214" s="2" t="e">
        <f t="shared" si="9"/>
        <v>#REF!</v>
      </c>
      <c r="E214" s="16" t="e">
        <f>VLOOKUP(C214,#REF!,12,FALSE)</f>
        <v>#REF!</v>
      </c>
      <c r="F214" s="2" t="str">
        <f>IFERROR(VLOOKUP($H214,[1]종합!$B$2:$C$142,2,FALSE),0)</f>
        <v>용역</v>
      </c>
      <c r="G214" s="2" t="str">
        <f t="shared" si="10"/>
        <v>수의계약</v>
      </c>
      <c r="H214" s="2" t="str">
        <f>IFERROR(VLOOKUP(I214,[1]종합!$A$1:$C$143,2,FALSE),0)</f>
        <v>인쇄출판</v>
      </c>
      <c r="I214" s="2" t="s">
        <v>1530</v>
      </c>
      <c r="J214" s="7" t="s">
        <v>294</v>
      </c>
      <c r="K214" s="2" t="s">
        <v>20</v>
      </c>
      <c r="L214" s="7" t="s">
        <v>69</v>
      </c>
      <c r="M214" s="2" t="str">
        <f t="shared" si="11"/>
        <v>100만원 미만</v>
      </c>
      <c r="N214" s="11">
        <v>165000</v>
      </c>
    </row>
    <row r="215" spans="1:14" ht="16.5" customHeight="1" x14ac:dyDescent="0.4">
      <c r="A215" s="1">
        <v>213</v>
      </c>
      <c r="B215" s="2" t="s">
        <v>267</v>
      </c>
      <c r="C215" s="7" t="s">
        <v>1440</v>
      </c>
      <c r="D215" s="2" t="e">
        <f t="shared" si="9"/>
        <v>#REF!</v>
      </c>
      <c r="E215" s="16" t="e">
        <f>VLOOKUP(C215,#REF!,12,FALSE)</f>
        <v>#REF!</v>
      </c>
      <c r="F215" s="2" t="str">
        <f>IFERROR(VLOOKUP($H215,[1]종합!$B$2:$C$142,2,FALSE),0)</f>
        <v>용역</v>
      </c>
      <c r="G215" s="2" t="str">
        <f t="shared" si="10"/>
        <v>수의계약</v>
      </c>
      <c r="H215" s="2" t="str">
        <f>IFERROR(VLOOKUP(I215,[1]종합!$A$1:$C$143,2,FALSE),0)</f>
        <v>인쇄출판</v>
      </c>
      <c r="I215" s="2" t="s">
        <v>1529</v>
      </c>
      <c r="J215" s="7" t="s">
        <v>295</v>
      </c>
      <c r="K215" s="2" t="s">
        <v>20</v>
      </c>
      <c r="L215" s="7" t="s">
        <v>87</v>
      </c>
      <c r="M215" s="2" t="str">
        <f t="shared" si="11"/>
        <v>100만원 미만</v>
      </c>
      <c r="N215" s="11">
        <v>66000</v>
      </c>
    </row>
    <row r="216" spans="1:14" ht="16.5" customHeight="1" x14ac:dyDescent="0.4">
      <c r="A216" s="1">
        <v>214</v>
      </c>
      <c r="B216" s="2" t="s">
        <v>267</v>
      </c>
      <c r="C216" s="7" t="s">
        <v>1446</v>
      </c>
      <c r="D216" s="2" t="e">
        <f t="shared" si="9"/>
        <v>#REF!</v>
      </c>
      <c r="E216" s="16" t="e">
        <f>VLOOKUP(C216,#REF!,12,FALSE)</f>
        <v>#REF!</v>
      </c>
      <c r="F216" s="2" t="str">
        <f>IFERROR(VLOOKUP($H216,[1]종합!$B$2:$C$142,2,FALSE),0)</f>
        <v>용역</v>
      </c>
      <c r="G216" s="2" t="str">
        <f t="shared" si="10"/>
        <v>수의계약</v>
      </c>
      <c r="H216" s="2" t="str">
        <f>IFERROR(VLOOKUP(I216,[1]종합!$A$1:$C$143,2,FALSE),0)</f>
        <v>정보전산</v>
      </c>
      <c r="I216" s="2" t="s">
        <v>1690</v>
      </c>
      <c r="J216" s="7" t="s">
        <v>296</v>
      </c>
      <c r="K216" s="2" t="s">
        <v>20</v>
      </c>
      <c r="L216" s="7" t="s">
        <v>120</v>
      </c>
      <c r="M216" s="2" t="str">
        <f t="shared" si="11"/>
        <v>100만원 미만</v>
      </c>
      <c r="N216" s="11">
        <v>5500</v>
      </c>
    </row>
    <row r="217" spans="1:14" ht="16.5" customHeight="1" x14ac:dyDescent="0.4">
      <c r="A217" s="1">
        <v>215</v>
      </c>
      <c r="B217" s="2" t="s">
        <v>267</v>
      </c>
      <c r="C217" s="7" t="s">
        <v>1441</v>
      </c>
      <c r="D217" s="2" t="e">
        <f t="shared" si="9"/>
        <v>#REF!</v>
      </c>
      <c r="E217" s="16" t="e">
        <f>VLOOKUP(C217,#REF!,12,FALSE)</f>
        <v>#REF!</v>
      </c>
      <c r="F217" s="2">
        <f>IFERROR(VLOOKUP($H217,[1]종합!$B$2:$C$142,2,FALSE),0)</f>
        <v>0</v>
      </c>
      <c r="G217" s="2" t="str">
        <f t="shared" si="10"/>
        <v>수의계약</v>
      </c>
      <c r="H217" s="2">
        <f>IFERROR(VLOOKUP(I217,[1]종합!$A$1:$C$143,2,FALSE),0)</f>
        <v>0</v>
      </c>
      <c r="I217" s="2" t="s">
        <v>1657</v>
      </c>
      <c r="J217" s="7" t="s">
        <v>66</v>
      </c>
      <c r="K217" s="2" t="s">
        <v>20</v>
      </c>
      <c r="L217" s="7" t="s">
        <v>17</v>
      </c>
      <c r="M217" s="2" t="str">
        <f t="shared" si="11"/>
        <v>100만원 미만</v>
      </c>
      <c r="N217" s="11">
        <v>233000</v>
      </c>
    </row>
    <row r="218" spans="1:14" ht="16.5" customHeight="1" x14ac:dyDescent="0.4">
      <c r="A218" s="1">
        <v>216</v>
      </c>
      <c r="B218" s="2" t="s">
        <v>267</v>
      </c>
      <c r="C218" s="7" t="s">
        <v>1441</v>
      </c>
      <c r="D218" s="2" t="e">
        <f t="shared" si="9"/>
        <v>#REF!</v>
      </c>
      <c r="E218" s="16" t="e">
        <f>VLOOKUP(C218,#REF!,12,FALSE)</f>
        <v>#REF!</v>
      </c>
      <c r="F218" s="2">
        <f>IFERROR(VLOOKUP($H218,[1]종합!$B$2:$C$142,2,FALSE),0)</f>
        <v>0</v>
      </c>
      <c r="G218" s="2" t="str">
        <f t="shared" si="10"/>
        <v>수의계약</v>
      </c>
      <c r="H218" s="2">
        <f>IFERROR(VLOOKUP(I218,[1]종합!$A$1:$C$143,2,FALSE),0)</f>
        <v>0</v>
      </c>
      <c r="I218" s="2" t="s">
        <v>1657</v>
      </c>
      <c r="J218" s="7" t="s">
        <v>66</v>
      </c>
      <c r="K218" s="2" t="s">
        <v>20</v>
      </c>
      <c r="L218" s="7" t="s">
        <v>17</v>
      </c>
      <c r="M218" s="2" t="str">
        <f t="shared" si="11"/>
        <v>100만원 미만</v>
      </c>
      <c r="N218" s="11">
        <v>20350</v>
      </c>
    </row>
    <row r="219" spans="1:14" ht="16.5" customHeight="1" x14ac:dyDescent="0.4">
      <c r="A219" s="1">
        <v>217</v>
      </c>
      <c r="B219" s="2" t="s">
        <v>267</v>
      </c>
      <c r="C219" s="7" t="s">
        <v>1441</v>
      </c>
      <c r="D219" s="2" t="e">
        <f t="shared" si="9"/>
        <v>#REF!</v>
      </c>
      <c r="E219" s="16" t="e">
        <f>VLOOKUP(C219,#REF!,12,FALSE)</f>
        <v>#REF!</v>
      </c>
      <c r="F219" s="2">
        <f>IFERROR(VLOOKUP($H219,[1]종합!$B$2:$C$142,2,FALSE),0)</f>
        <v>0</v>
      </c>
      <c r="G219" s="2" t="str">
        <f t="shared" si="10"/>
        <v>수의계약</v>
      </c>
      <c r="H219" s="2">
        <f>IFERROR(VLOOKUP(I219,[1]종합!$A$1:$C$143,2,FALSE),0)</f>
        <v>0</v>
      </c>
      <c r="I219" s="2" t="s">
        <v>1657</v>
      </c>
      <c r="J219" s="7" t="s">
        <v>66</v>
      </c>
      <c r="K219" s="2" t="s">
        <v>20</v>
      </c>
      <c r="L219" s="7" t="s">
        <v>17</v>
      </c>
      <c r="M219" s="2" t="str">
        <f t="shared" si="11"/>
        <v>100만원 미만</v>
      </c>
      <c r="N219" s="11">
        <v>119480</v>
      </c>
    </row>
    <row r="220" spans="1:14" ht="16.5" customHeight="1" x14ac:dyDescent="0.4">
      <c r="A220" s="1">
        <v>218</v>
      </c>
      <c r="B220" s="2" t="s">
        <v>267</v>
      </c>
      <c r="C220" s="7" t="s">
        <v>1440</v>
      </c>
      <c r="D220" s="2" t="e">
        <f t="shared" si="9"/>
        <v>#REF!</v>
      </c>
      <c r="E220" s="16" t="e">
        <f>VLOOKUP(C220,#REF!,12,FALSE)</f>
        <v>#REF!</v>
      </c>
      <c r="F220" s="2" t="str">
        <f>IFERROR(VLOOKUP($H220,[1]종합!$B$2:$C$142,2,FALSE),0)</f>
        <v>용역</v>
      </c>
      <c r="G220" s="2" t="str">
        <f t="shared" si="10"/>
        <v>수의계약</v>
      </c>
      <c r="H220" s="2" t="str">
        <f>IFERROR(VLOOKUP(I220,[1]종합!$A$1:$C$143,2,FALSE),0)</f>
        <v>인쇄출판</v>
      </c>
      <c r="I220" s="2" t="s">
        <v>1529</v>
      </c>
      <c r="J220" s="7" t="s">
        <v>297</v>
      </c>
      <c r="K220" s="2" t="s">
        <v>20</v>
      </c>
      <c r="L220" s="7" t="s">
        <v>158</v>
      </c>
      <c r="M220" s="2" t="str">
        <f t="shared" si="11"/>
        <v>100만원 미만</v>
      </c>
      <c r="N220" s="11">
        <v>44000</v>
      </c>
    </row>
    <row r="221" spans="1:14" ht="16.5" customHeight="1" x14ac:dyDescent="0.4">
      <c r="A221" s="1">
        <v>219</v>
      </c>
      <c r="B221" s="2" t="s">
        <v>267</v>
      </c>
      <c r="C221" s="7" t="s">
        <v>1441</v>
      </c>
      <c r="D221" s="2" t="e">
        <f t="shared" si="9"/>
        <v>#REF!</v>
      </c>
      <c r="E221" s="16" t="e">
        <f>VLOOKUP(C221,#REF!,12,FALSE)</f>
        <v>#REF!</v>
      </c>
      <c r="F221" s="2" t="str">
        <f>IFERROR(VLOOKUP($H221,[1]종합!$B$2:$C$142,2,FALSE),0)</f>
        <v>물품</v>
      </c>
      <c r="G221" s="2" t="str">
        <f t="shared" si="10"/>
        <v>수의계약</v>
      </c>
      <c r="H221" s="2" t="str">
        <f>IFERROR(VLOOKUP(I221,[1]종합!$A$1:$C$143,2,FALSE),0)</f>
        <v>식품및도시락</v>
      </c>
      <c r="I221" s="2" t="s">
        <v>1681</v>
      </c>
      <c r="J221" s="7" t="s">
        <v>298</v>
      </c>
      <c r="K221" s="2" t="s">
        <v>20</v>
      </c>
      <c r="L221" s="7" t="s">
        <v>17</v>
      </c>
      <c r="M221" s="2" t="str">
        <f t="shared" si="11"/>
        <v>100만원 미만</v>
      </c>
      <c r="N221" s="11">
        <v>20000</v>
      </c>
    </row>
    <row r="222" spans="1:14" ht="16.5" customHeight="1" x14ac:dyDescent="0.4">
      <c r="A222" s="1">
        <v>220</v>
      </c>
      <c r="B222" s="2" t="s">
        <v>299</v>
      </c>
      <c r="C222" s="7" t="s">
        <v>1440</v>
      </c>
      <c r="D222" s="2" t="e">
        <f t="shared" si="9"/>
        <v>#REF!</v>
      </c>
      <c r="E222" s="16" t="e">
        <f>VLOOKUP(C222,#REF!,12,FALSE)</f>
        <v>#REF!</v>
      </c>
      <c r="F222" s="2" t="str">
        <f>IFERROR(VLOOKUP($H222,[1]종합!$B$2:$C$142,2,FALSE),0)</f>
        <v>용역</v>
      </c>
      <c r="G222" s="2" t="str">
        <f t="shared" si="10"/>
        <v>수의계약</v>
      </c>
      <c r="H222" s="2" t="str">
        <f>IFERROR(VLOOKUP(I222,[1]종합!$A$1:$C$143,2,FALSE),0)</f>
        <v>인쇄출판</v>
      </c>
      <c r="I222" s="2" t="s">
        <v>1529</v>
      </c>
      <c r="J222" s="7" t="s">
        <v>300</v>
      </c>
      <c r="K222" s="2" t="s">
        <v>301</v>
      </c>
      <c r="L222" s="7" t="s">
        <v>169</v>
      </c>
      <c r="M222" s="2" t="str">
        <f t="shared" si="11"/>
        <v>100만원 미만</v>
      </c>
      <c r="N222" s="11">
        <v>49500</v>
      </c>
    </row>
    <row r="223" spans="1:14" ht="16.5" customHeight="1" x14ac:dyDescent="0.4">
      <c r="A223" s="1">
        <v>221</v>
      </c>
      <c r="B223" s="2" t="s">
        <v>149</v>
      </c>
      <c r="C223" s="7" t="s">
        <v>1440</v>
      </c>
      <c r="D223" s="2" t="e">
        <f t="shared" si="9"/>
        <v>#REF!</v>
      </c>
      <c r="E223" s="16" t="e">
        <f>VLOOKUP(C223,#REF!,12,FALSE)</f>
        <v>#REF!</v>
      </c>
      <c r="F223" s="2" t="str">
        <f>IFERROR(VLOOKUP($H223,[1]종합!$B$2:$C$142,2,FALSE),0)</f>
        <v>용역</v>
      </c>
      <c r="G223" s="2" t="str">
        <f t="shared" si="10"/>
        <v>수의계약</v>
      </c>
      <c r="H223" s="2" t="str">
        <f>IFERROR(VLOOKUP(I223,[1]종합!$A$1:$C$143,2,FALSE),0)</f>
        <v>인쇄출판</v>
      </c>
      <c r="I223" s="2" t="s">
        <v>1530</v>
      </c>
      <c r="J223" s="7" t="s">
        <v>302</v>
      </c>
      <c r="K223" s="2" t="s">
        <v>303</v>
      </c>
      <c r="L223" s="7" t="s">
        <v>304</v>
      </c>
      <c r="M223" s="2" t="str">
        <f t="shared" si="11"/>
        <v>100만원 미만</v>
      </c>
      <c r="N223" s="11">
        <v>385000</v>
      </c>
    </row>
    <row r="224" spans="1:14" ht="16.5" customHeight="1" x14ac:dyDescent="0.4">
      <c r="A224" s="1">
        <v>222</v>
      </c>
      <c r="B224" s="2" t="s">
        <v>267</v>
      </c>
      <c r="C224" s="7" t="s">
        <v>1456</v>
      </c>
      <c r="D224" s="2" t="e">
        <f t="shared" si="9"/>
        <v>#REF!</v>
      </c>
      <c r="E224" s="16" t="e">
        <f>VLOOKUP(C224,#REF!,12,FALSE)</f>
        <v>#REF!</v>
      </c>
      <c r="F224" s="2" t="str">
        <f>IFERROR(VLOOKUP($H224,[1]종합!$B$2:$C$142,2,FALSE),0)</f>
        <v>물품</v>
      </c>
      <c r="G224" s="2" t="str">
        <f t="shared" si="10"/>
        <v>수의계약</v>
      </c>
      <c r="H224" s="2" t="str">
        <f>IFERROR(VLOOKUP(I224,[1]종합!$A$1:$C$143,2,FALSE),0)</f>
        <v>생활용품</v>
      </c>
      <c r="I224" s="2" t="s">
        <v>1666</v>
      </c>
      <c r="J224" s="7" t="s">
        <v>305</v>
      </c>
      <c r="K224" s="2" t="s">
        <v>303</v>
      </c>
      <c r="L224" s="7" t="s">
        <v>69</v>
      </c>
      <c r="M224" s="2" t="str">
        <f t="shared" si="11"/>
        <v>100~500만원</v>
      </c>
      <c r="N224" s="11">
        <v>1076900</v>
      </c>
    </row>
    <row r="225" spans="1:14" ht="16.5" customHeight="1" x14ac:dyDescent="0.4">
      <c r="A225" s="1">
        <v>223</v>
      </c>
      <c r="B225" s="2" t="s">
        <v>267</v>
      </c>
      <c r="C225" s="7" t="s">
        <v>1523</v>
      </c>
      <c r="D225" s="2" t="e">
        <f t="shared" si="9"/>
        <v>#REF!</v>
      </c>
      <c r="E225" s="16" t="e">
        <f>VLOOKUP(C225,#REF!,12,FALSE)</f>
        <v>#REF!</v>
      </c>
      <c r="F225" s="2" t="str">
        <f>IFERROR(VLOOKUP($H225,[1]종합!$B$2:$C$142,2,FALSE),0)</f>
        <v>물품</v>
      </c>
      <c r="G225" s="2" t="str">
        <f t="shared" si="10"/>
        <v>수의계약</v>
      </c>
      <c r="H225" s="2" t="str">
        <f>IFERROR(VLOOKUP(I225,[1]종합!$A$1:$C$143,2,FALSE),0)</f>
        <v>식품및도시락</v>
      </c>
      <c r="I225" s="2" t="s">
        <v>1531</v>
      </c>
      <c r="J225" s="7" t="s">
        <v>306</v>
      </c>
      <c r="K225" s="2" t="s">
        <v>303</v>
      </c>
      <c r="L225" s="7" t="s">
        <v>40</v>
      </c>
      <c r="M225" s="2" t="str">
        <f t="shared" si="11"/>
        <v>100만원 미만</v>
      </c>
      <c r="N225" s="11">
        <v>150000</v>
      </c>
    </row>
    <row r="226" spans="1:14" ht="16.5" customHeight="1" x14ac:dyDescent="0.4">
      <c r="A226" s="1">
        <v>224</v>
      </c>
      <c r="B226" s="2" t="s">
        <v>267</v>
      </c>
      <c r="C226" s="7" t="s">
        <v>1440</v>
      </c>
      <c r="D226" s="2" t="e">
        <f t="shared" si="9"/>
        <v>#REF!</v>
      </c>
      <c r="E226" s="16" t="e">
        <f>VLOOKUP(C226,#REF!,12,FALSE)</f>
        <v>#REF!</v>
      </c>
      <c r="F226" s="2" t="str">
        <f>IFERROR(VLOOKUP($H226,[1]종합!$B$2:$C$142,2,FALSE),0)</f>
        <v>용역</v>
      </c>
      <c r="G226" s="2" t="str">
        <f t="shared" si="10"/>
        <v>수의계약</v>
      </c>
      <c r="H226" s="2" t="str">
        <f>IFERROR(VLOOKUP(I226,[1]종합!$A$1:$C$143,2,FALSE),0)</f>
        <v>인쇄출판</v>
      </c>
      <c r="I226" s="2" t="s">
        <v>1529</v>
      </c>
      <c r="J226" s="7" t="s">
        <v>307</v>
      </c>
      <c r="K226" s="2" t="s">
        <v>303</v>
      </c>
      <c r="L226" s="7" t="s">
        <v>165</v>
      </c>
      <c r="M226" s="2" t="str">
        <f t="shared" si="11"/>
        <v>100만원 미만</v>
      </c>
      <c r="N226" s="11">
        <v>88000</v>
      </c>
    </row>
    <row r="227" spans="1:14" ht="16.5" customHeight="1" x14ac:dyDescent="0.4">
      <c r="A227" s="1">
        <v>225</v>
      </c>
      <c r="B227" s="2" t="s">
        <v>267</v>
      </c>
      <c r="C227" s="7" t="s">
        <v>1440</v>
      </c>
      <c r="D227" s="2" t="e">
        <f t="shared" si="9"/>
        <v>#REF!</v>
      </c>
      <c r="E227" s="16" t="e">
        <f>VLOOKUP(C227,#REF!,12,FALSE)</f>
        <v>#REF!</v>
      </c>
      <c r="F227" s="2" t="str">
        <f>IFERROR(VLOOKUP($H227,[1]종합!$B$2:$C$142,2,FALSE),0)</f>
        <v>용역</v>
      </c>
      <c r="G227" s="2" t="str">
        <f t="shared" si="10"/>
        <v>수의계약</v>
      </c>
      <c r="H227" s="2" t="str">
        <f>IFERROR(VLOOKUP(I227,[1]종합!$A$1:$C$143,2,FALSE),0)</f>
        <v>인쇄출판</v>
      </c>
      <c r="I227" s="2" t="s">
        <v>1529</v>
      </c>
      <c r="J227" s="7" t="s">
        <v>308</v>
      </c>
      <c r="K227" s="2" t="s">
        <v>303</v>
      </c>
      <c r="L227" s="7" t="s">
        <v>158</v>
      </c>
      <c r="M227" s="2" t="str">
        <f t="shared" si="11"/>
        <v>100만원 미만</v>
      </c>
      <c r="N227" s="11">
        <v>55000</v>
      </c>
    </row>
    <row r="228" spans="1:14" ht="16.5" customHeight="1" x14ac:dyDescent="0.4">
      <c r="A228" s="1">
        <v>226</v>
      </c>
      <c r="B228" s="2" t="s">
        <v>267</v>
      </c>
      <c r="C228" s="7" t="s">
        <v>1440</v>
      </c>
      <c r="D228" s="2" t="e">
        <f t="shared" si="9"/>
        <v>#REF!</v>
      </c>
      <c r="E228" s="16" t="e">
        <f>VLOOKUP(C228,#REF!,12,FALSE)</f>
        <v>#REF!</v>
      </c>
      <c r="F228" s="2" t="str">
        <f>IFERROR(VLOOKUP($H228,[1]종합!$B$2:$C$142,2,FALSE),0)</f>
        <v>용역</v>
      </c>
      <c r="G228" s="2" t="str">
        <f t="shared" si="10"/>
        <v>수의계약</v>
      </c>
      <c r="H228" s="2" t="str">
        <f>IFERROR(VLOOKUP(I228,[1]종합!$A$1:$C$143,2,FALSE),0)</f>
        <v>인쇄출판</v>
      </c>
      <c r="I228" s="2" t="s">
        <v>1529</v>
      </c>
      <c r="J228" s="7" t="s">
        <v>309</v>
      </c>
      <c r="K228" s="2" t="s">
        <v>303</v>
      </c>
      <c r="L228" s="7" t="s">
        <v>46</v>
      </c>
      <c r="M228" s="2" t="str">
        <f t="shared" si="11"/>
        <v>100만원 미만</v>
      </c>
      <c r="N228" s="11">
        <v>660000</v>
      </c>
    </row>
    <row r="229" spans="1:14" ht="16.5" customHeight="1" x14ac:dyDescent="0.4">
      <c r="A229" s="1">
        <v>227</v>
      </c>
      <c r="B229" s="2" t="s">
        <v>267</v>
      </c>
      <c r="C229" s="7" t="s">
        <v>1440</v>
      </c>
      <c r="D229" s="2" t="e">
        <f t="shared" si="9"/>
        <v>#REF!</v>
      </c>
      <c r="E229" s="16" t="e">
        <f>VLOOKUP(C229,#REF!,12,FALSE)</f>
        <v>#REF!</v>
      </c>
      <c r="F229" s="2" t="str">
        <f>IFERROR(VLOOKUP($H229,[1]종합!$B$2:$C$142,2,FALSE),0)</f>
        <v>용역</v>
      </c>
      <c r="G229" s="2" t="str">
        <f t="shared" si="10"/>
        <v>수의계약</v>
      </c>
      <c r="H229" s="2" t="str">
        <f>IFERROR(VLOOKUP(I229,[1]종합!$A$1:$C$143,2,FALSE),0)</f>
        <v>인쇄출판</v>
      </c>
      <c r="I229" s="2" t="s">
        <v>1665</v>
      </c>
      <c r="J229" s="7" t="s">
        <v>310</v>
      </c>
      <c r="K229" s="2" t="s">
        <v>303</v>
      </c>
      <c r="L229" s="7" t="s">
        <v>158</v>
      </c>
      <c r="M229" s="2" t="str">
        <f t="shared" si="11"/>
        <v>100만원 미만</v>
      </c>
      <c r="N229" s="11">
        <v>330000</v>
      </c>
    </row>
    <row r="230" spans="1:14" ht="16.5" customHeight="1" x14ac:dyDescent="0.4">
      <c r="A230" s="1">
        <v>228</v>
      </c>
      <c r="B230" s="2" t="s">
        <v>267</v>
      </c>
      <c r="C230" s="7" t="s">
        <v>1440</v>
      </c>
      <c r="D230" s="2" t="e">
        <f t="shared" si="9"/>
        <v>#REF!</v>
      </c>
      <c r="E230" s="16" t="e">
        <f>VLOOKUP(C230,#REF!,12,FALSE)</f>
        <v>#REF!</v>
      </c>
      <c r="F230" s="2" t="str">
        <f>IFERROR(VLOOKUP($H230,[1]종합!$B$2:$C$142,2,FALSE),0)</f>
        <v>용역</v>
      </c>
      <c r="G230" s="2" t="str">
        <f t="shared" si="10"/>
        <v>수의계약</v>
      </c>
      <c r="H230" s="2" t="str">
        <f>IFERROR(VLOOKUP(I230,[1]종합!$A$1:$C$143,2,FALSE),0)</f>
        <v>인쇄출판</v>
      </c>
      <c r="I230" s="2" t="s">
        <v>1665</v>
      </c>
      <c r="J230" s="7" t="s">
        <v>311</v>
      </c>
      <c r="K230" s="2" t="s">
        <v>303</v>
      </c>
      <c r="L230" s="7" t="s">
        <v>158</v>
      </c>
      <c r="M230" s="2" t="str">
        <f t="shared" si="11"/>
        <v>100만원 미만</v>
      </c>
      <c r="N230" s="11">
        <v>462000</v>
      </c>
    </row>
    <row r="231" spans="1:14" ht="16.5" customHeight="1" x14ac:dyDescent="0.4">
      <c r="A231" s="1">
        <v>229</v>
      </c>
      <c r="B231" s="2" t="s">
        <v>267</v>
      </c>
      <c r="C231" s="7" t="s">
        <v>1440</v>
      </c>
      <c r="D231" s="2" t="e">
        <f t="shared" si="9"/>
        <v>#REF!</v>
      </c>
      <c r="E231" s="16" t="e">
        <f>VLOOKUP(C231,#REF!,12,FALSE)</f>
        <v>#REF!</v>
      </c>
      <c r="F231" s="2" t="str">
        <f>IFERROR(VLOOKUP($H231,[1]종합!$B$2:$C$142,2,FALSE),0)</f>
        <v>용역</v>
      </c>
      <c r="G231" s="2" t="str">
        <f t="shared" si="10"/>
        <v>수의계약</v>
      </c>
      <c r="H231" s="2" t="str">
        <f>IFERROR(VLOOKUP(I231,[1]종합!$A$1:$C$143,2,FALSE),0)</f>
        <v>인쇄출판</v>
      </c>
      <c r="I231" s="2" t="s">
        <v>1529</v>
      </c>
      <c r="J231" s="7" t="s">
        <v>312</v>
      </c>
      <c r="K231" s="2" t="s">
        <v>303</v>
      </c>
      <c r="L231" s="7" t="s">
        <v>17</v>
      </c>
      <c r="M231" s="2" t="str">
        <f t="shared" si="11"/>
        <v>100만원 미만</v>
      </c>
      <c r="N231" s="11">
        <v>559900</v>
      </c>
    </row>
    <row r="232" spans="1:14" ht="16.5" customHeight="1" x14ac:dyDescent="0.4">
      <c r="A232" s="1">
        <v>230</v>
      </c>
      <c r="B232" s="2" t="s">
        <v>267</v>
      </c>
      <c r="C232" s="7" t="s">
        <v>1450</v>
      </c>
      <c r="D232" s="2" t="e">
        <f t="shared" si="9"/>
        <v>#REF!</v>
      </c>
      <c r="E232" s="16" t="e">
        <f>VLOOKUP(C232,#REF!,12,FALSE)</f>
        <v>#REF!</v>
      </c>
      <c r="F232" s="2" t="str">
        <f>IFERROR(VLOOKUP($H232,[1]종합!$B$2:$C$142,2,FALSE),0)</f>
        <v>용역</v>
      </c>
      <c r="G232" s="2" t="str">
        <f t="shared" si="10"/>
        <v>수의계약</v>
      </c>
      <c r="H232" s="2" t="str">
        <f>IFERROR(VLOOKUP(I232,[1]종합!$A$1:$C$143,2,FALSE),0)</f>
        <v>청소및시설관리</v>
      </c>
      <c r="I232" s="2" t="s">
        <v>1556</v>
      </c>
      <c r="J232" s="7" t="s">
        <v>313</v>
      </c>
      <c r="K232" s="2" t="s">
        <v>303</v>
      </c>
      <c r="L232" s="7" t="s">
        <v>304</v>
      </c>
      <c r="M232" s="2" t="str">
        <f t="shared" si="11"/>
        <v>100만원 미만</v>
      </c>
      <c r="N232" s="11">
        <v>350000</v>
      </c>
    </row>
    <row r="233" spans="1:14" ht="16.5" customHeight="1" x14ac:dyDescent="0.4">
      <c r="A233" s="1">
        <v>231</v>
      </c>
      <c r="B233" s="2" t="s">
        <v>267</v>
      </c>
      <c r="C233" s="7" t="s">
        <v>1440</v>
      </c>
      <c r="D233" s="2" t="e">
        <f t="shared" si="9"/>
        <v>#REF!</v>
      </c>
      <c r="E233" s="16" t="e">
        <f>VLOOKUP(C233,#REF!,12,FALSE)</f>
        <v>#REF!</v>
      </c>
      <c r="F233" s="2" t="str">
        <f>IFERROR(VLOOKUP($H233,[1]종합!$B$2:$C$142,2,FALSE),0)</f>
        <v>용역</v>
      </c>
      <c r="G233" s="2" t="str">
        <f t="shared" si="10"/>
        <v>수의계약</v>
      </c>
      <c r="H233" s="2" t="str">
        <f>IFERROR(VLOOKUP(I233,[1]종합!$A$1:$C$143,2,FALSE),0)</f>
        <v>인쇄출판</v>
      </c>
      <c r="I233" s="2" t="s">
        <v>1543</v>
      </c>
      <c r="J233" s="7" t="s">
        <v>314</v>
      </c>
      <c r="K233" s="2" t="s">
        <v>303</v>
      </c>
      <c r="L233" s="7" t="s">
        <v>69</v>
      </c>
      <c r="M233" s="2" t="str">
        <f t="shared" si="11"/>
        <v>100만원 미만</v>
      </c>
      <c r="N233" s="11">
        <v>411000</v>
      </c>
    </row>
    <row r="234" spans="1:14" ht="16.5" customHeight="1" x14ac:dyDescent="0.4">
      <c r="A234" s="1">
        <v>232</v>
      </c>
      <c r="B234" s="2" t="s">
        <v>267</v>
      </c>
      <c r="C234" s="7" t="s">
        <v>1457</v>
      </c>
      <c r="D234" s="2" t="e">
        <f t="shared" si="9"/>
        <v>#REF!</v>
      </c>
      <c r="E234" s="16" t="e">
        <f>VLOOKUP(C234,#REF!,12,FALSE)</f>
        <v>#REF!</v>
      </c>
      <c r="F234" s="2" t="str">
        <f>IFERROR(VLOOKUP($H234,[1]종합!$B$2:$C$142,2,FALSE),0)</f>
        <v>공사</v>
      </c>
      <c r="G234" s="2" t="str">
        <f t="shared" si="10"/>
        <v>입찰계약</v>
      </c>
      <c r="H234" s="2" t="str">
        <f>IFERROR(VLOOKUP(I234,[1]종합!$A$1:$C$143,2,FALSE),0)</f>
        <v>건축공사</v>
      </c>
      <c r="I234" s="2" t="s">
        <v>1696</v>
      </c>
      <c r="J234" s="7" t="s">
        <v>315</v>
      </c>
      <c r="K234" s="2" t="s">
        <v>303</v>
      </c>
      <c r="L234" s="7" t="s">
        <v>316</v>
      </c>
      <c r="M234" s="2" t="str">
        <f t="shared" si="11"/>
        <v>4000~5000만원</v>
      </c>
      <c r="N234" s="11">
        <v>41050280</v>
      </c>
    </row>
    <row r="235" spans="1:14" ht="16.5" customHeight="1" x14ac:dyDescent="0.4">
      <c r="A235" s="1">
        <v>233</v>
      </c>
      <c r="B235" s="2" t="s">
        <v>267</v>
      </c>
      <c r="C235" s="7" t="s">
        <v>1457</v>
      </c>
      <c r="D235" s="2" t="e">
        <f t="shared" si="9"/>
        <v>#REF!</v>
      </c>
      <c r="E235" s="16" t="e">
        <f>VLOOKUP(C235,#REF!,12,FALSE)</f>
        <v>#REF!</v>
      </c>
      <c r="F235" s="2" t="str">
        <f>IFERROR(VLOOKUP($H235,[1]종합!$B$2:$C$142,2,FALSE),0)</f>
        <v>공사</v>
      </c>
      <c r="G235" s="2" t="str">
        <f t="shared" si="10"/>
        <v>입찰계약</v>
      </c>
      <c r="H235" s="2" t="str">
        <f>IFERROR(VLOOKUP(I235,[1]종합!$A$1:$C$143,2,FALSE),0)</f>
        <v>건축공사</v>
      </c>
      <c r="I235" s="2" t="s">
        <v>1696</v>
      </c>
      <c r="J235" s="7" t="s">
        <v>317</v>
      </c>
      <c r="K235" s="2" t="s">
        <v>303</v>
      </c>
      <c r="L235" s="7" t="s">
        <v>316</v>
      </c>
      <c r="M235" s="2" t="str">
        <f t="shared" si="11"/>
        <v>5000만원 이상</v>
      </c>
      <c r="N235" s="11">
        <v>57436800</v>
      </c>
    </row>
    <row r="236" spans="1:14" ht="16.5" customHeight="1" x14ac:dyDescent="0.4">
      <c r="A236" s="1">
        <v>234</v>
      </c>
      <c r="B236" s="2" t="s">
        <v>267</v>
      </c>
      <c r="C236" s="7" t="s">
        <v>1440</v>
      </c>
      <c r="D236" s="2" t="e">
        <f t="shared" si="9"/>
        <v>#REF!</v>
      </c>
      <c r="E236" s="16" t="e">
        <f>VLOOKUP(C236,#REF!,12,FALSE)</f>
        <v>#REF!</v>
      </c>
      <c r="F236" s="2" t="str">
        <f>IFERROR(VLOOKUP($H236,[1]종합!$B$2:$C$142,2,FALSE),0)</f>
        <v>용역</v>
      </c>
      <c r="G236" s="2" t="str">
        <f t="shared" si="10"/>
        <v>수의계약</v>
      </c>
      <c r="H236" s="2" t="str">
        <f>IFERROR(VLOOKUP(I236,[1]종합!$A$1:$C$143,2,FALSE),0)</f>
        <v>인쇄출판</v>
      </c>
      <c r="I236" s="2" t="s">
        <v>1529</v>
      </c>
      <c r="J236" s="7" t="s">
        <v>318</v>
      </c>
      <c r="K236" s="2" t="s">
        <v>303</v>
      </c>
      <c r="L236" s="7" t="s">
        <v>285</v>
      </c>
      <c r="M236" s="2" t="str">
        <f t="shared" si="11"/>
        <v>100만원 미만</v>
      </c>
      <c r="N236" s="11">
        <v>748000</v>
      </c>
    </row>
    <row r="237" spans="1:14" ht="16.5" customHeight="1" x14ac:dyDescent="0.4">
      <c r="A237" s="1">
        <v>235</v>
      </c>
      <c r="B237" s="2" t="s">
        <v>267</v>
      </c>
      <c r="C237" s="7" t="s">
        <v>1523</v>
      </c>
      <c r="D237" s="2" t="e">
        <f t="shared" si="9"/>
        <v>#REF!</v>
      </c>
      <c r="E237" s="16" t="e">
        <f>VLOOKUP(C237,#REF!,12,FALSE)</f>
        <v>#REF!</v>
      </c>
      <c r="F237" s="2" t="str">
        <f>IFERROR(VLOOKUP($H237,[1]종합!$B$2:$C$142,2,FALSE),0)</f>
        <v>물품</v>
      </c>
      <c r="G237" s="2" t="str">
        <f t="shared" si="10"/>
        <v>수의계약</v>
      </c>
      <c r="H237" s="2" t="str">
        <f>IFERROR(VLOOKUP(I237,[1]종합!$A$1:$C$143,2,FALSE),0)</f>
        <v>식품및도시락</v>
      </c>
      <c r="I237" s="2" t="s">
        <v>1531</v>
      </c>
      <c r="J237" s="7" t="s">
        <v>319</v>
      </c>
      <c r="K237" s="2" t="s">
        <v>303</v>
      </c>
      <c r="L237" s="7" t="s">
        <v>69</v>
      </c>
      <c r="M237" s="2" t="str">
        <f t="shared" si="11"/>
        <v>100만원 미만</v>
      </c>
      <c r="N237" s="11">
        <v>464000</v>
      </c>
    </row>
    <row r="238" spans="1:14" ht="16.5" customHeight="1" x14ac:dyDescent="0.4">
      <c r="A238" s="1">
        <v>236</v>
      </c>
      <c r="B238" s="2" t="s">
        <v>267</v>
      </c>
      <c r="C238" s="7" t="s">
        <v>1440</v>
      </c>
      <c r="D238" s="2" t="e">
        <f t="shared" si="9"/>
        <v>#REF!</v>
      </c>
      <c r="E238" s="16" t="e">
        <f>VLOOKUP(C238,#REF!,12,FALSE)</f>
        <v>#REF!</v>
      </c>
      <c r="F238" s="2" t="str">
        <f>IFERROR(VLOOKUP($H238,[1]종합!$B$2:$C$142,2,FALSE),0)</f>
        <v>용역</v>
      </c>
      <c r="G238" s="2" t="str">
        <f t="shared" si="10"/>
        <v>수의계약</v>
      </c>
      <c r="H238" s="2" t="str">
        <f>IFERROR(VLOOKUP(I238,[1]종합!$A$1:$C$143,2,FALSE),0)</f>
        <v>인쇄출판</v>
      </c>
      <c r="I238" s="2" t="s">
        <v>1543</v>
      </c>
      <c r="J238" s="7" t="s">
        <v>320</v>
      </c>
      <c r="K238" s="2" t="s">
        <v>303</v>
      </c>
      <c r="L238" s="7" t="s">
        <v>69</v>
      </c>
      <c r="M238" s="2" t="str">
        <f t="shared" si="11"/>
        <v>100만원 미만</v>
      </c>
      <c r="N238" s="11">
        <v>224000</v>
      </c>
    </row>
    <row r="239" spans="1:14" ht="16.5" customHeight="1" x14ac:dyDescent="0.4">
      <c r="A239" s="1">
        <v>237</v>
      </c>
      <c r="B239" s="2" t="s">
        <v>267</v>
      </c>
      <c r="C239" s="7" t="s">
        <v>1442</v>
      </c>
      <c r="D239" s="2" t="e">
        <f t="shared" si="9"/>
        <v>#REF!</v>
      </c>
      <c r="E239" s="16" t="e">
        <f>VLOOKUP(C239,#REF!,12,FALSE)</f>
        <v>#REF!</v>
      </c>
      <c r="F239" s="2" t="str">
        <f>IFERROR(VLOOKUP($H239,[1]종합!$B$2:$C$142,2,FALSE),0)</f>
        <v>용역</v>
      </c>
      <c r="G239" s="2" t="str">
        <f t="shared" si="10"/>
        <v>수의계약</v>
      </c>
      <c r="H239" s="2" t="str">
        <f>IFERROR(VLOOKUP(I239,[1]종합!$A$1:$C$143,2,FALSE),0)</f>
        <v>청소및시설관리</v>
      </c>
      <c r="I239" s="2" t="s">
        <v>1536</v>
      </c>
      <c r="J239" s="7" t="s">
        <v>321</v>
      </c>
      <c r="K239" s="2" t="s">
        <v>303</v>
      </c>
      <c r="L239" s="7" t="s">
        <v>322</v>
      </c>
      <c r="M239" s="2" t="str">
        <f t="shared" si="11"/>
        <v>100만원 미만</v>
      </c>
      <c r="N239" s="11">
        <v>462000</v>
      </c>
    </row>
    <row r="240" spans="1:14" ht="16.5" customHeight="1" x14ac:dyDescent="0.4">
      <c r="A240" s="1">
        <v>238</v>
      </c>
      <c r="B240" s="2" t="s">
        <v>267</v>
      </c>
      <c r="C240" s="7" t="s">
        <v>1440</v>
      </c>
      <c r="D240" s="2" t="e">
        <f t="shared" si="9"/>
        <v>#REF!</v>
      </c>
      <c r="E240" s="16" t="e">
        <f>VLOOKUP(C240,#REF!,12,FALSE)</f>
        <v>#REF!</v>
      </c>
      <c r="F240" s="2" t="str">
        <f>IFERROR(VLOOKUP($H240,[1]종합!$B$2:$C$142,2,FALSE),0)</f>
        <v>용역</v>
      </c>
      <c r="G240" s="2" t="str">
        <f t="shared" si="10"/>
        <v>수의계약</v>
      </c>
      <c r="H240" s="2" t="str">
        <f>IFERROR(VLOOKUP(I240,[1]종합!$A$1:$C$143,2,FALSE),0)</f>
        <v>인쇄출판</v>
      </c>
      <c r="I240" s="2" t="s">
        <v>1529</v>
      </c>
      <c r="J240" s="7" t="s">
        <v>323</v>
      </c>
      <c r="K240" s="2" t="s">
        <v>303</v>
      </c>
      <c r="L240" s="7" t="s">
        <v>31</v>
      </c>
      <c r="M240" s="2" t="str">
        <f t="shared" si="11"/>
        <v>100만원 미만</v>
      </c>
      <c r="N240" s="11">
        <v>88000</v>
      </c>
    </row>
    <row r="241" spans="1:14" ht="16.5" customHeight="1" x14ac:dyDescent="0.4">
      <c r="A241" s="1">
        <v>239</v>
      </c>
      <c r="B241" s="2" t="s">
        <v>267</v>
      </c>
      <c r="C241" s="7" t="s">
        <v>1440</v>
      </c>
      <c r="D241" s="2" t="e">
        <f t="shared" si="9"/>
        <v>#REF!</v>
      </c>
      <c r="E241" s="16" t="e">
        <f>VLOOKUP(C241,#REF!,12,FALSE)</f>
        <v>#REF!</v>
      </c>
      <c r="F241" s="2" t="str">
        <f>IFERROR(VLOOKUP($H241,[1]종합!$B$2:$C$142,2,FALSE),0)</f>
        <v>용역</v>
      </c>
      <c r="G241" s="2" t="str">
        <f t="shared" si="10"/>
        <v>수의계약</v>
      </c>
      <c r="H241" s="2" t="str">
        <f>IFERROR(VLOOKUP(I241,[1]종합!$A$1:$C$143,2,FALSE),0)</f>
        <v>인쇄출판</v>
      </c>
      <c r="I241" s="2" t="s">
        <v>1665</v>
      </c>
      <c r="J241" s="7" t="s">
        <v>324</v>
      </c>
      <c r="K241" s="2" t="s">
        <v>303</v>
      </c>
      <c r="L241" s="7" t="s">
        <v>69</v>
      </c>
      <c r="M241" s="2" t="str">
        <f t="shared" si="11"/>
        <v>100만원 미만</v>
      </c>
      <c r="N241" s="11">
        <v>22000</v>
      </c>
    </row>
    <row r="242" spans="1:14" ht="16.5" customHeight="1" x14ac:dyDescent="0.4">
      <c r="A242" s="1">
        <v>240</v>
      </c>
      <c r="B242" s="2" t="s">
        <v>267</v>
      </c>
      <c r="C242" s="7" t="s">
        <v>1440</v>
      </c>
      <c r="D242" s="2" t="e">
        <f t="shared" si="9"/>
        <v>#REF!</v>
      </c>
      <c r="E242" s="16" t="e">
        <f>VLOOKUP(C242,#REF!,12,FALSE)</f>
        <v>#REF!</v>
      </c>
      <c r="F242" s="2" t="str">
        <f>IFERROR(VLOOKUP($H242,[1]종합!$B$2:$C$142,2,FALSE),0)</f>
        <v>용역</v>
      </c>
      <c r="G242" s="2" t="str">
        <f t="shared" si="10"/>
        <v>수의계약</v>
      </c>
      <c r="H242" s="2" t="str">
        <f>IFERROR(VLOOKUP(I242,[1]종합!$A$1:$C$143,2,FALSE),0)</f>
        <v>인쇄출판</v>
      </c>
      <c r="I242" s="2" t="s">
        <v>1530</v>
      </c>
      <c r="J242" s="7" t="s">
        <v>107</v>
      </c>
      <c r="K242" s="2" t="s">
        <v>303</v>
      </c>
      <c r="L242" s="7" t="s">
        <v>108</v>
      </c>
      <c r="M242" s="2" t="str">
        <f t="shared" si="11"/>
        <v>100만원 미만</v>
      </c>
      <c r="N242" s="11">
        <v>558250</v>
      </c>
    </row>
    <row r="243" spans="1:14" ht="16.5" customHeight="1" x14ac:dyDescent="0.4">
      <c r="A243" s="1">
        <v>241</v>
      </c>
      <c r="B243" s="2" t="s">
        <v>267</v>
      </c>
      <c r="C243" s="7" t="s">
        <v>1445</v>
      </c>
      <c r="D243" s="2" t="e">
        <f t="shared" si="9"/>
        <v>#REF!</v>
      </c>
      <c r="E243" s="16" t="e">
        <f>VLOOKUP(C243,#REF!,12,FALSE)</f>
        <v>#REF!</v>
      </c>
      <c r="F243" s="2" t="str">
        <f>IFERROR(VLOOKUP($H243,[1]종합!$B$2:$C$142,2,FALSE),0)</f>
        <v>물품</v>
      </c>
      <c r="G243" s="2" t="str">
        <f t="shared" si="10"/>
        <v>수의계약</v>
      </c>
      <c r="H243" s="2" t="str">
        <f>IFERROR(VLOOKUP(I243,[1]종합!$A$1:$C$143,2,FALSE),0)</f>
        <v>사무용품및소모품</v>
      </c>
      <c r="I243" s="2" t="s">
        <v>1528</v>
      </c>
      <c r="J243" s="7" t="s">
        <v>325</v>
      </c>
      <c r="K243" s="2" t="s">
        <v>303</v>
      </c>
      <c r="L243" s="7" t="s">
        <v>146</v>
      </c>
      <c r="M243" s="2" t="str">
        <f t="shared" si="11"/>
        <v>100만원 미만</v>
      </c>
      <c r="N243" s="11">
        <v>844000</v>
      </c>
    </row>
    <row r="244" spans="1:14" ht="16.5" customHeight="1" x14ac:dyDescent="0.4">
      <c r="A244" s="1">
        <v>242</v>
      </c>
      <c r="B244" s="2" t="s">
        <v>267</v>
      </c>
      <c r="C244" s="7" t="s">
        <v>1519</v>
      </c>
      <c r="D244" s="2" t="e">
        <f t="shared" si="9"/>
        <v>#REF!</v>
      </c>
      <c r="E244" s="16" t="e">
        <f>VLOOKUP(C244,#REF!,12,FALSE)</f>
        <v>#REF!</v>
      </c>
      <c r="F244" s="2" t="str">
        <f>IFERROR(VLOOKUP($H244,[1]종합!$B$2:$C$142,2,FALSE),0)</f>
        <v>물품</v>
      </c>
      <c r="G244" s="2" t="str">
        <f t="shared" si="10"/>
        <v>수의계약</v>
      </c>
      <c r="H244" s="2" t="str">
        <f>IFERROR(VLOOKUP(I244,[1]종합!$A$1:$C$143,2,FALSE),0)</f>
        <v>산업설비</v>
      </c>
      <c r="I244" s="2" t="s">
        <v>1691</v>
      </c>
      <c r="J244" s="7" t="s">
        <v>326</v>
      </c>
      <c r="K244" s="2" t="s">
        <v>303</v>
      </c>
      <c r="L244" s="7" t="s">
        <v>85</v>
      </c>
      <c r="M244" s="2" t="str">
        <f t="shared" si="11"/>
        <v>100~500만원</v>
      </c>
      <c r="N244" s="11">
        <v>3200000</v>
      </c>
    </row>
    <row r="245" spans="1:14" ht="16.5" customHeight="1" x14ac:dyDescent="0.4">
      <c r="A245" s="1">
        <v>243</v>
      </c>
      <c r="B245" s="2" t="s">
        <v>267</v>
      </c>
      <c r="C245" s="7" t="s">
        <v>1451</v>
      </c>
      <c r="D245" s="2" t="e">
        <f t="shared" si="9"/>
        <v>#REF!</v>
      </c>
      <c r="E245" s="16" t="e">
        <f>VLOOKUP(C245,#REF!,12,FALSE)</f>
        <v>#REF!</v>
      </c>
      <c r="F245" s="2" t="str">
        <f>IFERROR(VLOOKUP($H245,[1]종합!$B$2:$C$142,2,FALSE),0)</f>
        <v>물품</v>
      </c>
      <c r="G245" s="2" t="str">
        <f t="shared" si="10"/>
        <v>수의계약</v>
      </c>
      <c r="H245" s="2" t="str">
        <f>IFERROR(VLOOKUP(I245,[1]종합!$A$1:$C$143,2,FALSE),0)</f>
        <v>식품및도시락</v>
      </c>
      <c r="I245" s="2" t="s">
        <v>1681</v>
      </c>
      <c r="J245" s="7" t="s">
        <v>327</v>
      </c>
      <c r="K245" s="2" t="s">
        <v>303</v>
      </c>
      <c r="L245" s="7" t="s">
        <v>179</v>
      </c>
      <c r="M245" s="2" t="str">
        <f t="shared" si="11"/>
        <v>100만원 미만</v>
      </c>
      <c r="N245" s="11">
        <v>43500</v>
      </c>
    </row>
    <row r="246" spans="1:14" ht="16.5" customHeight="1" x14ac:dyDescent="0.4">
      <c r="A246" s="1">
        <v>244</v>
      </c>
      <c r="B246" s="2" t="s">
        <v>267</v>
      </c>
      <c r="C246" s="7" t="s">
        <v>1440</v>
      </c>
      <c r="D246" s="2" t="e">
        <f t="shared" si="9"/>
        <v>#REF!</v>
      </c>
      <c r="E246" s="16" t="e">
        <f>VLOOKUP(C246,#REF!,12,FALSE)</f>
        <v>#REF!</v>
      </c>
      <c r="F246" s="2" t="str">
        <f>IFERROR(VLOOKUP($H246,[1]종합!$B$2:$C$142,2,FALSE),0)</f>
        <v>용역</v>
      </c>
      <c r="G246" s="2" t="str">
        <f t="shared" si="10"/>
        <v>수의계약</v>
      </c>
      <c r="H246" s="2" t="str">
        <f>IFERROR(VLOOKUP(I246,[1]종합!$A$1:$C$143,2,FALSE),0)</f>
        <v>인쇄출판</v>
      </c>
      <c r="I246" s="2" t="s">
        <v>1530</v>
      </c>
      <c r="J246" s="7" t="s">
        <v>328</v>
      </c>
      <c r="K246" s="2" t="s">
        <v>303</v>
      </c>
      <c r="L246" s="7" t="s">
        <v>236</v>
      </c>
      <c r="M246" s="2" t="str">
        <f t="shared" si="11"/>
        <v>100만원 미만</v>
      </c>
      <c r="N246" s="11">
        <v>385000</v>
      </c>
    </row>
    <row r="247" spans="1:14" ht="16.5" customHeight="1" x14ac:dyDescent="0.4">
      <c r="A247" s="1">
        <v>245</v>
      </c>
      <c r="B247" s="2" t="s">
        <v>267</v>
      </c>
      <c r="C247" s="7" t="s">
        <v>1440</v>
      </c>
      <c r="D247" s="2" t="e">
        <f t="shared" si="9"/>
        <v>#REF!</v>
      </c>
      <c r="E247" s="16" t="e">
        <f>VLOOKUP(C247,#REF!,12,FALSE)</f>
        <v>#REF!</v>
      </c>
      <c r="F247" s="2" t="str">
        <f>IFERROR(VLOOKUP($H247,[1]종합!$B$2:$C$142,2,FALSE),0)</f>
        <v>용역</v>
      </c>
      <c r="G247" s="2" t="str">
        <f t="shared" si="10"/>
        <v>수의계약</v>
      </c>
      <c r="H247" s="2" t="str">
        <f>IFERROR(VLOOKUP(I247,[1]종합!$A$1:$C$143,2,FALSE),0)</f>
        <v>인쇄출판</v>
      </c>
      <c r="I247" s="2" t="s">
        <v>1665</v>
      </c>
      <c r="J247" s="7" t="s">
        <v>329</v>
      </c>
      <c r="K247" s="2" t="s">
        <v>303</v>
      </c>
      <c r="L247" s="7" t="s">
        <v>158</v>
      </c>
      <c r="M247" s="2" t="str">
        <f t="shared" si="11"/>
        <v>100만원 미만</v>
      </c>
      <c r="N247" s="11">
        <v>880000</v>
      </c>
    </row>
    <row r="248" spans="1:14" ht="16.5" customHeight="1" x14ac:dyDescent="0.4">
      <c r="A248" s="1">
        <v>246</v>
      </c>
      <c r="B248" s="2" t="s">
        <v>267</v>
      </c>
      <c r="C248" s="7" t="s">
        <v>1440</v>
      </c>
      <c r="D248" s="2" t="e">
        <f t="shared" si="9"/>
        <v>#REF!</v>
      </c>
      <c r="E248" s="16" t="e">
        <f>VLOOKUP(C248,#REF!,12,FALSE)</f>
        <v>#REF!</v>
      </c>
      <c r="F248" s="2" t="str">
        <f>IFERROR(VLOOKUP($H248,[1]종합!$B$2:$C$142,2,FALSE),0)</f>
        <v>용역</v>
      </c>
      <c r="G248" s="2" t="str">
        <f t="shared" si="10"/>
        <v>수의계약</v>
      </c>
      <c r="H248" s="2" t="str">
        <f>IFERROR(VLOOKUP(I248,[1]종합!$A$1:$C$143,2,FALSE),0)</f>
        <v>인쇄출판</v>
      </c>
      <c r="I248" s="2" t="s">
        <v>1529</v>
      </c>
      <c r="J248" s="7" t="s">
        <v>330</v>
      </c>
      <c r="K248" s="2" t="s">
        <v>303</v>
      </c>
      <c r="L248" s="7" t="s">
        <v>158</v>
      </c>
      <c r="M248" s="2" t="str">
        <f t="shared" si="11"/>
        <v>100~500만원</v>
      </c>
      <c r="N248" s="11">
        <v>1342000</v>
      </c>
    </row>
    <row r="249" spans="1:14" ht="16.5" customHeight="1" x14ac:dyDescent="0.4">
      <c r="A249" s="1">
        <v>247</v>
      </c>
      <c r="B249" s="2" t="s">
        <v>267</v>
      </c>
      <c r="C249" s="7" t="s">
        <v>1440</v>
      </c>
      <c r="D249" s="2" t="e">
        <f t="shared" si="9"/>
        <v>#REF!</v>
      </c>
      <c r="E249" s="16" t="e">
        <f>VLOOKUP(C249,#REF!,12,FALSE)</f>
        <v>#REF!</v>
      </c>
      <c r="F249" s="2" t="str">
        <f>IFERROR(VLOOKUP($H249,[1]종합!$B$2:$C$142,2,FALSE),0)</f>
        <v>용역</v>
      </c>
      <c r="G249" s="2" t="str">
        <f t="shared" si="10"/>
        <v>수의계약</v>
      </c>
      <c r="H249" s="2" t="str">
        <f>IFERROR(VLOOKUP(I249,[1]종합!$A$1:$C$143,2,FALSE),0)</f>
        <v>인쇄출판</v>
      </c>
      <c r="I249" s="2" t="s">
        <v>1529</v>
      </c>
      <c r="J249" s="7" t="s">
        <v>331</v>
      </c>
      <c r="K249" s="2" t="s">
        <v>303</v>
      </c>
      <c r="L249" s="7" t="s">
        <v>53</v>
      </c>
      <c r="M249" s="2" t="str">
        <f t="shared" si="11"/>
        <v>100만원 미만</v>
      </c>
      <c r="N249" s="11">
        <v>220000</v>
      </c>
    </row>
    <row r="250" spans="1:14" ht="16.5" customHeight="1" x14ac:dyDescent="0.4">
      <c r="A250" s="1">
        <v>248</v>
      </c>
      <c r="B250" s="2" t="s">
        <v>267</v>
      </c>
      <c r="C250" s="7" t="s">
        <v>1440</v>
      </c>
      <c r="D250" s="2" t="e">
        <f t="shared" si="9"/>
        <v>#REF!</v>
      </c>
      <c r="E250" s="16" t="e">
        <f>VLOOKUP(C250,#REF!,12,FALSE)</f>
        <v>#REF!</v>
      </c>
      <c r="F250" s="2" t="str">
        <f>IFERROR(VLOOKUP($H250,[1]종합!$B$2:$C$142,2,FALSE),0)</f>
        <v>용역</v>
      </c>
      <c r="G250" s="2" t="str">
        <f t="shared" si="10"/>
        <v>수의계약</v>
      </c>
      <c r="H250" s="2" t="str">
        <f>IFERROR(VLOOKUP(I250,[1]종합!$A$1:$C$143,2,FALSE),0)</f>
        <v>인쇄출판</v>
      </c>
      <c r="I250" s="2" t="s">
        <v>1543</v>
      </c>
      <c r="J250" s="7" t="s">
        <v>332</v>
      </c>
      <c r="K250" s="2" t="s">
        <v>303</v>
      </c>
      <c r="L250" s="7" t="s">
        <v>171</v>
      </c>
      <c r="M250" s="2" t="str">
        <f t="shared" si="11"/>
        <v>100~500만원</v>
      </c>
      <c r="N250" s="11">
        <v>3900000</v>
      </c>
    </row>
    <row r="251" spans="1:14" ht="16.5" customHeight="1" x14ac:dyDescent="0.4">
      <c r="A251" s="1">
        <v>249</v>
      </c>
      <c r="B251" s="2" t="s">
        <v>267</v>
      </c>
      <c r="C251" s="7" t="s">
        <v>1440</v>
      </c>
      <c r="D251" s="2" t="e">
        <f t="shared" si="9"/>
        <v>#REF!</v>
      </c>
      <c r="E251" s="16" t="e">
        <f>VLOOKUP(C251,#REF!,12,FALSE)</f>
        <v>#REF!</v>
      </c>
      <c r="F251" s="2" t="str">
        <f>IFERROR(VLOOKUP($H251,[1]종합!$B$2:$C$142,2,FALSE),0)</f>
        <v>용역</v>
      </c>
      <c r="G251" s="2" t="str">
        <f t="shared" si="10"/>
        <v>수의계약</v>
      </c>
      <c r="H251" s="2" t="str">
        <f>IFERROR(VLOOKUP(I251,[1]종합!$A$1:$C$143,2,FALSE),0)</f>
        <v>인쇄출판</v>
      </c>
      <c r="I251" s="2" t="s">
        <v>1530</v>
      </c>
      <c r="J251" s="7" t="s">
        <v>333</v>
      </c>
      <c r="K251" s="2" t="s">
        <v>303</v>
      </c>
      <c r="L251" s="7" t="s">
        <v>17</v>
      </c>
      <c r="M251" s="2" t="str">
        <f t="shared" si="11"/>
        <v>100만원 미만</v>
      </c>
      <c r="N251" s="11">
        <v>825000</v>
      </c>
    </row>
    <row r="252" spans="1:14" ht="16.5" customHeight="1" x14ac:dyDescent="0.4">
      <c r="A252" s="1">
        <v>250</v>
      </c>
      <c r="B252" s="2" t="s">
        <v>267</v>
      </c>
      <c r="C252" s="7" t="s">
        <v>1523</v>
      </c>
      <c r="D252" s="2" t="e">
        <f t="shared" si="9"/>
        <v>#REF!</v>
      </c>
      <c r="E252" s="16" t="e">
        <f>VLOOKUP(C252,#REF!,12,FALSE)</f>
        <v>#REF!</v>
      </c>
      <c r="F252" s="2" t="str">
        <f>IFERROR(VLOOKUP($H252,[1]종합!$B$2:$C$142,2,FALSE),0)</f>
        <v>물품</v>
      </c>
      <c r="G252" s="2" t="str">
        <f t="shared" si="10"/>
        <v>수의계약</v>
      </c>
      <c r="H252" s="2" t="str">
        <f>IFERROR(VLOOKUP(I252,[1]종합!$A$1:$C$143,2,FALSE),0)</f>
        <v>식품및도시락</v>
      </c>
      <c r="I252" s="2" t="s">
        <v>1684</v>
      </c>
      <c r="J252" s="7" t="s">
        <v>334</v>
      </c>
      <c r="K252" s="2" t="s">
        <v>303</v>
      </c>
      <c r="L252" s="7" t="s">
        <v>69</v>
      </c>
      <c r="M252" s="2" t="str">
        <f t="shared" si="11"/>
        <v>100만원 미만</v>
      </c>
      <c r="N252" s="11">
        <v>392500</v>
      </c>
    </row>
    <row r="253" spans="1:14" ht="16.5" customHeight="1" x14ac:dyDescent="0.4">
      <c r="A253" s="1">
        <v>251</v>
      </c>
      <c r="B253" s="2" t="s">
        <v>267</v>
      </c>
      <c r="C253" s="7" t="s">
        <v>1440</v>
      </c>
      <c r="D253" s="2" t="e">
        <f t="shared" si="9"/>
        <v>#REF!</v>
      </c>
      <c r="E253" s="16" t="e">
        <f>VLOOKUP(C253,#REF!,12,FALSE)</f>
        <v>#REF!</v>
      </c>
      <c r="F253" s="2" t="str">
        <f>IFERROR(VLOOKUP($H253,[1]종합!$B$2:$C$142,2,FALSE),0)</f>
        <v>용역</v>
      </c>
      <c r="G253" s="2" t="str">
        <f t="shared" si="10"/>
        <v>수의계약</v>
      </c>
      <c r="H253" s="2" t="str">
        <f>IFERROR(VLOOKUP(I253,[1]종합!$A$1:$C$143,2,FALSE),0)</f>
        <v>인쇄출판</v>
      </c>
      <c r="I253" s="2" t="s">
        <v>1665</v>
      </c>
      <c r="J253" s="7" t="s">
        <v>335</v>
      </c>
      <c r="K253" s="2" t="s">
        <v>303</v>
      </c>
      <c r="L253" s="7" t="s">
        <v>21</v>
      </c>
      <c r="M253" s="2" t="str">
        <f t="shared" si="11"/>
        <v>100만원 미만</v>
      </c>
      <c r="N253" s="11">
        <v>192500</v>
      </c>
    </row>
    <row r="254" spans="1:14" ht="16.5" customHeight="1" x14ac:dyDescent="0.4">
      <c r="A254" s="1">
        <v>252</v>
      </c>
      <c r="B254" s="2" t="s">
        <v>267</v>
      </c>
      <c r="C254" s="7" t="s">
        <v>1440</v>
      </c>
      <c r="D254" s="2" t="e">
        <f t="shared" si="9"/>
        <v>#REF!</v>
      </c>
      <c r="E254" s="16" t="e">
        <f>VLOOKUP(C254,#REF!,12,FALSE)</f>
        <v>#REF!</v>
      </c>
      <c r="F254" s="2" t="str">
        <f>IFERROR(VLOOKUP($H254,[1]종합!$B$2:$C$142,2,FALSE),0)</f>
        <v>용역</v>
      </c>
      <c r="G254" s="2" t="str">
        <f t="shared" si="10"/>
        <v>수의계약</v>
      </c>
      <c r="H254" s="2" t="str">
        <f>IFERROR(VLOOKUP(I254,[1]종합!$A$1:$C$143,2,FALSE),0)</f>
        <v>인쇄출판</v>
      </c>
      <c r="I254" s="2" t="s">
        <v>1530</v>
      </c>
      <c r="J254" s="7" t="s">
        <v>336</v>
      </c>
      <c r="K254" s="2" t="s">
        <v>303</v>
      </c>
      <c r="L254" s="7" t="s">
        <v>21</v>
      </c>
      <c r="M254" s="2" t="str">
        <f t="shared" si="11"/>
        <v>100만원 미만</v>
      </c>
      <c r="N254" s="11">
        <v>368500</v>
      </c>
    </row>
    <row r="255" spans="1:14" ht="16.5" customHeight="1" x14ac:dyDescent="0.4">
      <c r="A255" s="1">
        <v>253</v>
      </c>
      <c r="B255" s="2" t="s">
        <v>267</v>
      </c>
      <c r="C255" s="7" t="s">
        <v>1440</v>
      </c>
      <c r="D255" s="2" t="e">
        <f t="shared" si="9"/>
        <v>#REF!</v>
      </c>
      <c r="E255" s="16" t="e">
        <f>VLOOKUP(C255,#REF!,12,FALSE)</f>
        <v>#REF!</v>
      </c>
      <c r="F255" s="2" t="str">
        <f>IFERROR(VLOOKUP($H255,[1]종합!$B$2:$C$142,2,FALSE),0)</f>
        <v>용역</v>
      </c>
      <c r="G255" s="2" t="str">
        <f t="shared" si="10"/>
        <v>수의계약</v>
      </c>
      <c r="H255" s="2" t="str">
        <f>IFERROR(VLOOKUP(I255,[1]종합!$A$1:$C$143,2,FALSE),0)</f>
        <v>인쇄출판</v>
      </c>
      <c r="I255" s="2" t="s">
        <v>1665</v>
      </c>
      <c r="J255" s="7" t="s">
        <v>337</v>
      </c>
      <c r="K255" s="2" t="s">
        <v>303</v>
      </c>
      <c r="L255" s="7" t="s">
        <v>21</v>
      </c>
      <c r="M255" s="2" t="str">
        <f t="shared" si="11"/>
        <v>100만원 미만</v>
      </c>
      <c r="N255" s="11">
        <v>877000</v>
      </c>
    </row>
    <row r="256" spans="1:14" ht="16.5" customHeight="1" x14ac:dyDescent="0.4">
      <c r="A256" s="1">
        <v>254</v>
      </c>
      <c r="B256" s="2" t="s">
        <v>267</v>
      </c>
      <c r="C256" s="7" t="s">
        <v>1440</v>
      </c>
      <c r="D256" s="2" t="e">
        <f t="shared" si="9"/>
        <v>#REF!</v>
      </c>
      <c r="E256" s="16" t="e">
        <f>VLOOKUP(C256,#REF!,12,FALSE)</f>
        <v>#REF!</v>
      </c>
      <c r="F256" s="2" t="str">
        <f>IFERROR(VLOOKUP($H256,[1]종합!$B$2:$C$142,2,FALSE),0)</f>
        <v>용역</v>
      </c>
      <c r="G256" s="2" t="str">
        <f t="shared" si="10"/>
        <v>수의계약</v>
      </c>
      <c r="H256" s="2" t="str">
        <f>IFERROR(VLOOKUP(I256,[1]종합!$A$1:$C$143,2,FALSE),0)</f>
        <v>인쇄출판</v>
      </c>
      <c r="I256" s="2" t="s">
        <v>1530</v>
      </c>
      <c r="J256" s="7" t="s">
        <v>338</v>
      </c>
      <c r="K256" s="2" t="s">
        <v>303</v>
      </c>
      <c r="L256" s="7" t="s">
        <v>21</v>
      </c>
      <c r="M256" s="2" t="str">
        <f t="shared" si="11"/>
        <v>100만원 미만</v>
      </c>
      <c r="N256" s="11">
        <v>308000</v>
      </c>
    </row>
    <row r="257" spans="1:14" ht="16.5" customHeight="1" x14ac:dyDescent="0.4">
      <c r="A257" s="1">
        <v>255</v>
      </c>
      <c r="B257" s="2" t="s">
        <v>267</v>
      </c>
      <c r="C257" s="7" t="s">
        <v>1440</v>
      </c>
      <c r="D257" s="2" t="e">
        <f t="shared" si="9"/>
        <v>#REF!</v>
      </c>
      <c r="E257" s="16" t="e">
        <f>VLOOKUP(C257,#REF!,12,FALSE)</f>
        <v>#REF!</v>
      </c>
      <c r="F257" s="2" t="str">
        <f>IFERROR(VLOOKUP($H257,[1]종합!$B$2:$C$142,2,FALSE),0)</f>
        <v>용역</v>
      </c>
      <c r="G257" s="2" t="str">
        <f t="shared" si="10"/>
        <v>수의계약</v>
      </c>
      <c r="H257" s="2" t="str">
        <f>IFERROR(VLOOKUP(I257,[1]종합!$A$1:$C$143,2,FALSE),0)</f>
        <v>인쇄출판</v>
      </c>
      <c r="I257" s="2" t="s">
        <v>1530</v>
      </c>
      <c r="J257" s="7" t="s">
        <v>339</v>
      </c>
      <c r="K257" s="2" t="s">
        <v>303</v>
      </c>
      <c r="L257" s="7" t="s">
        <v>21</v>
      </c>
      <c r="M257" s="2" t="str">
        <f t="shared" si="11"/>
        <v>100만원 미만</v>
      </c>
      <c r="N257" s="11">
        <v>203500</v>
      </c>
    </row>
    <row r="258" spans="1:14" ht="16.5" customHeight="1" x14ac:dyDescent="0.4">
      <c r="A258" s="1">
        <v>256</v>
      </c>
      <c r="B258" s="2" t="s">
        <v>267</v>
      </c>
      <c r="C258" s="7" t="s">
        <v>1440</v>
      </c>
      <c r="D258" s="2" t="e">
        <f t="shared" si="9"/>
        <v>#REF!</v>
      </c>
      <c r="E258" s="16" t="e">
        <f>VLOOKUP(C258,#REF!,12,FALSE)</f>
        <v>#REF!</v>
      </c>
      <c r="F258" s="2" t="str">
        <f>IFERROR(VLOOKUP($H258,[1]종합!$B$2:$C$142,2,FALSE),0)</f>
        <v>용역</v>
      </c>
      <c r="G258" s="2" t="str">
        <f t="shared" si="10"/>
        <v>수의계약</v>
      </c>
      <c r="H258" s="2" t="str">
        <f>IFERROR(VLOOKUP(I258,[1]종합!$A$1:$C$143,2,FALSE),0)</f>
        <v>인쇄출판</v>
      </c>
      <c r="I258" s="2" t="s">
        <v>1529</v>
      </c>
      <c r="J258" s="7" t="s">
        <v>340</v>
      </c>
      <c r="K258" s="2" t="s">
        <v>303</v>
      </c>
      <c r="L258" s="7" t="s">
        <v>69</v>
      </c>
      <c r="M258" s="2" t="str">
        <f t="shared" si="11"/>
        <v>100만원 미만</v>
      </c>
      <c r="N258" s="11">
        <v>308550</v>
      </c>
    </row>
    <row r="259" spans="1:14" ht="16.5" customHeight="1" x14ac:dyDescent="0.4">
      <c r="A259" s="1">
        <v>257</v>
      </c>
      <c r="B259" s="2" t="s">
        <v>267</v>
      </c>
      <c r="C259" s="7" t="s">
        <v>1458</v>
      </c>
      <c r="D259" s="2" t="e">
        <f t="shared" ref="D259:D322" si="12">IF(OR($E259="천안", $E259="공주", $E259="보령", $E259="아산", $E259="서산", $E259="논산", $E259="계룡", $E259="당진", $E259="금산", $E259="부여", $E259="서천", $E259="청양", $E259="홍성", $E259="예산", $E259="태안"), "도내", "도외")</f>
        <v>#REF!</v>
      </c>
      <c r="E259" s="16" t="e">
        <f>VLOOKUP(C259,#REF!,12,FALSE)</f>
        <v>#REF!</v>
      </c>
      <c r="F259" s="2" t="str">
        <f>IFERROR(VLOOKUP($H259,[1]종합!$B$2:$C$142,2,FALSE),0)</f>
        <v>물품</v>
      </c>
      <c r="G259" s="2" t="str">
        <f t="shared" ref="G259:G322" si="13">IF($N259&gt;20000000, "입찰계약", "수의계약")</f>
        <v>수의계약</v>
      </c>
      <c r="H259" s="2" t="str">
        <f>IFERROR(VLOOKUP(I259,[1]종합!$A$1:$C$143,2,FALSE),0)</f>
        <v>사무용품및소모품</v>
      </c>
      <c r="I259" s="2" t="str">
        <f>IF(ISERROR(FIND("사무용품",J259)),0,"사무용품")</f>
        <v>사무용품</v>
      </c>
      <c r="J259" s="7" t="s">
        <v>341</v>
      </c>
      <c r="K259" s="2" t="s">
        <v>303</v>
      </c>
      <c r="L259" s="7" t="s">
        <v>158</v>
      </c>
      <c r="M259" s="2" t="str">
        <f t="shared" ref="M259:M322" si="14">IF($N259&lt;1000000, "100만원 미만", IF($N259&lt;5000000, "100~500만원", IF($N259&lt;10000000, "500~1000만원", IF($N259&lt;20000000, "1000~2000만원", IF($N259&lt;30000000, "2000~3000만원", IF($N259&lt;40000000, "3000~4000만원", IF($N259&lt;50000000, "4000~5000만원", "5000만원 이상")))))))</f>
        <v>100만원 미만</v>
      </c>
      <c r="N259" s="11">
        <v>234650</v>
      </c>
    </row>
    <row r="260" spans="1:14" ht="16.5" customHeight="1" x14ac:dyDescent="0.4">
      <c r="A260" s="1">
        <v>258</v>
      </c>
      <c r="B260" s="2" t="s">
        <v>267</v>
      </c>
      <c r="C260" s="7" t="s">
        <v>1523</v>
      </c>
      <c r="D260" s="2" t="e">
        <f t="shared" si="12"/>
        <v>#REF!</v>
      </c>
      <c r="E260" s="16" t="e">
        <f>VLOOKUP(C260,#REF!,12,FALSE)</f>
        <v>#REF!</v>
      </c>
      <c r="F260" s="2" t="str">
        <f>IFERROR(VLOOKUP($H260,[1]종합!$B$2:$C$142,2,FALSE),0)</f>
        <v>물품</v>
      </c>
      <c r="G260" s="2" t="str">
        <f t="shared" si="13"/>
        <v>수의계약</v>
      </c>
      <c r="H260" s="2" t="str">
        <f>IFERROR(VLOOKUP(I260,[1]종합!$A$1:$C$143,2,FALSE),0)</f>
        <v>식품및도시락</v>
      </c>
      <c r="I260" s="2" t="s">
        <v>1531</v>
      </c>
      <c r="J260" s="7" t="s">
        <v>264</v>
      </c>
      <c r="K260" s="2" t="s">
        <v>303</v>
      </c>
      <c r="L260" s="7" t="s">
        <v>69</v>
      </c>
      <c r="M260" s="2" t="str">
        <f t="shared" si="14"/>
        <v>100만원 미만</v>
      </c>
      <c r="N260" s="11">
        <v>669000</v>
      </c>
    </row>
    <row r="261" spans="1:14" ht="16.5" customHeight="1" x14ac:dyDescent="0.4">
      <c r="A261" s="1">
        <v>259</v>
      </c>
      <c r="B261" s="2" t="s">
        <v>267</v>
      </c>
      <c r="C261" s="7" t="s">
        <v>1440</v>
      </c>
      <c r="D261" s="2" t="e">
        <f t="shared" si="12"/>
        <v>#REF!</v>
      </c>
      <c r="E261" s="16" t="e">
        <f>VLOOKUP(C261,#REF!,12,FALSE)</f>
        <v>#REF!</v>
      </c>
      <c r="F261" s="2" t="str">
        <f>IFERROR(VLOOKUP($H261,[1]종합!$B$2:$C$142,2,FALSE),0)</f>
        <v>용역</v>
      </c>
      <c r="G261" s="2" t="str">
        <f t="shared" si="13"/>
        <v>수의계약</v>
      </c>
      <c r="H261" s="2" t="str">
        <f>IFERROR(VLOOKUP(I261,[1]종합!$A$1:$C$143,2,FALSE),0)</f>
        <v>인쇄출판</v>
      </c>
      <c r="I261" s="2" t="s">
        <v>1529</v>
      </c>
      <c r="J261" s="7" t="s">
        <v>342</v>
      </c>
      <c r="K261" s="2" t="s">
        <v>303</v>
      </c>
      <c r="L261" s="7" t="s">
        <v>179</v>
      </c>
      <c r="M261" s="2" t="str">
        <f t="shared" si="14"/>
        <v>100만원 미만</v>
      </c>
      <c r="N261" s="11">
        <v>49500</v>
      </c>
    </row>
    <row r="262" spans="1:14" ht="16.5" customHeight="1" x14ac:dyDescent="0.4">
      <c r="A262" s="1">
        <v>260</v>
      </c>
      <c r="B262" s="2" t="s">
        <v>267</v>
      </c>
      <c r="C262" s="7" t="s">
        <v>1441</v>
      </c>
      <c r="D262" s="2" t="e">
        <f t="shared" si="12"/>
        <v>#REF!</v>
      </c>
      <c r="E262" s="16" t="e">
        <f>VLOOKUP(C262,#REF!,12,FALSE)</f>
        <v>#REF!</v>
      </c>
      <c r="F262" s="2" t="str">
        <f>IFERROR(VLOOKUP($H262,[1]종합!$B$2:$C$142,2,FALSE),0)</f>
        <v>용역</v>
      </c>
      <c r="G262" s="2" t="str">
        <f t="shared" si="13"/>
        <v>수의계약</v>
      </c>
      <c r="H262" s="2" t="str">
        <f>IFERROR(VLOOKUP(I262,[1]종합!$A$1:$C$143,2,FALSE),0)</f>
        <v>급식및시설운영</v>
      </c>
      <c r="I262" s="2" t="s">
        <v>1554</v>
      </c>
      <c r="J262" s="7" t="s">
        <v>343</v>
      </c>
      <c r="K262" s="2" t="s">
        <v>303</v>
      </c>
      <c r="L262" s="7" t="s">
        <v>65</v>
      </c>
      <c r="M262" s="2" t="str">
        <f t="shared" si="14"/>
        <v>100만원 미만</v>
      </c>
      <c r="N262" s="11">
        <v>135000</v>
      </c>
    </row>
    <row r="263" spans="1:14" ht="16.5" customHeight="1" x14ac:dyDescent="0.4">
      <c r="A263" s="1">
        <v>261</v>
      </c>
      <c r="B263" s="2" t="s">
        <v>267</v>
      </c>
      <c r="C263" s="7" t="s">
        <v>1441</v>
      </c>
      <c r="D263" s="2" t="e">
        <f t="shared" si="12"/>
        <v>#REF!</v>
      </c>
      <c r="E263" s="16" t="e">
        <f>VLOOKUP(C263,#REF!,12,FALSE)</f>
        <v>#REF!</v>
      </c>
      <c r="F263" s="2" t="str">
        <f>IFERROR(VLOOKUP($H263,[1]종합!$B$2:$C$142,2,FALSE),0)</f>
        <v>용역</v>
      </c>
      <c r="G263" s="2" t="str">
        <f t="shared" si="13"/>
        <v>수의계약</v>
      </c>
      <c r="H263" s="2" t="str">
        <f>IFERROR(VLOOKUP(I263,[1]종합!$A$1:$C$143,2,FALSE),0)</f>
        <v>급식및시설운영</v>
      </c>
      <c r="I263" s="2" t="s">
        <v>1554</v>
      </c>
      <c r="J263" s="7" t="s">
        <v>343</v>
      </c>
      <c r="K263" s="2" t="s">
        <v>303</v>
      </c>
      <c r="L263" s="7" t="s">
        <v>65</v>
      </c>
      <c r="M263" s="2" t="str">
        <f t="shared" si="14"/>
        <v>100만원 미만</v>
      </c>
      <c r="N263" s="11">
        <v>340000</v>
      </c>
    </row>
    <row r="264" spans="1:14" ht="16.5" customHeight="1" x14ac:dyDescent="0.4">
      <c r="A264" s="1">
        <v>262</v>
      </c>
      <c r="B264" s="2" t="s">
        <v>267</v>
      </c>
      <c r="C264" s="7" t="s">
        <v>1523</v>
      </c>
      <c r="D264" s="2" t="e">
        <f t="shared" si="12"/>
        <v>#REF!</v>
      </c>
      <c r="E264" s="16" t="e">
        <f>VLOOKUP(C264,#REF!,12,FALSE)</f>
        <v>#REF!</v>
      </c>
      <c r="F264" s="2" t="str">
        <f>IFERROR(VLOOKUP($H264,[1]종합!$B$2:$C$142,2,FALSE),0)</f>
        <v>물품</v>
      </c>
      <c r="G264" s="2" t="str">
        <f t="shared" si="13"/>
        <v>수의계약</v>
      </c>
      <c r="H264" s="2" t="str">
        <f>IFERROR(VLOOKUP(I264,[1]종합!$A$1:$C$143,2,FALSE),0)</f>
        <v>식품및도시락</v>
      </c>
      <c r="I264" s="2" t="s">
        <v>1681</v>
      </c>
      <c r="J264" s="7" t="s">
        <v>344</v>
      </c>
      <c r="K264" s="2" t="s">
        <v>303</v>
      </c>
      <c r="L264" s="7" t="s">
        <v>93</v>
      </c>
      <c r="M264" s="2" t="str">
        <f t="shared" si="14"/>
        <v>100만원 미만</v>
      </c>
      <c r="N264" s="11">
        <v>20000</v>
      </c>
    </row>
    <row r="265" spans="1:14" ht="16.5" customHeight="1" x14ac:dyDescent="0.4">
      <c r="A265" s="1">
        <v>263</v>
      </c>
      <c r="B265" s="2" t="s">
        <v>267</v>
      </c>
      <c r="C265" s="7" t="s">
        <v>1440</v>
      </c>
      <c r="D265" s="2" t="e">
        <f t="shared" si="12"/>
        <v>#REF!</v>
      </c>
      <c r="E265" s="16" t="e">
        <f>VLOOKUP(C265,#REF!,12,FALSE)</f>
        <v>#REF!</v>
      </c>
      <c r="F265" s="2" t="str">
        <f>IFERROR(VLOOKUP($H265,[1]종합!$B$2:$C$142,2,FALSE),0)</f>
        <v>용역</v>
      </c>
      <c r="G265" s="2" t="str">
        <f t="shared" si="13"/>
        <v>수의계약</v>
      </c>
      <c r="H265" s="2" t="str">
        <f>IFERROR(VLOOKUP(I265,[1]종합!$A$1:$C$143,2,FALSE),0)</f>
        <v>인쇄출판</v>
      </c>
      <c r="I265" s="2" t="s">
        <v>1529</v>
      </c>
      <c r="J265" s="7" t="s">
        <v>345</v>
      </c>
      <c r="K265" s="2" t="s">
        <v>303</v>
      </c>
      <c r="L265" s="7" t="s">
        <v>101</v>
      </c>
      <c r="M265" s="2" t="str">
        <f t="shared" si="14"/>
        <v>100만원 미만</v>
      </c>
      <c r="N265" s="11">
        <v>33000</v>
      </c>
    </row>
    <row r="266" spans="1:14" ht="16.5" customHeight="1" x14ac:dyDescent="0.4">
      <c r="A266" s="1">
        <v>264</v>
      </c>
      <c r="B266" s="2" t="s">
        <v>267</v>
      </c>
      <c r="C266" s="7" t="s">
        <v>1448</v>
      </c>
      <c r="D266" s="2" t="e">
        <f t="shared" si="12"/>
        <v>#REF!</v>
      </c>
      <c r="E266" s="16" t="e">
        <f>VLOOKUP(C266,#REF!,12,FALSE)</f>
        <v>#REF!</v>
      </c>
      <c r="F266" s="2">
        <f>IFERROR(VLOOKUP($H266,[1]종합!$B$2:$C$142,2,FALSE),0)</f>
        <v>0</v>
      </c>
      <c r="G266" s="2" t="str">
        <f t="shared" si="13"/>
        <v>수의계약</v>
      </c>
      <c r="H266" s="2">
        <f>IFERROR(VLOOKUP(I266,[1]종합!$A$1:$C$143,2,FALSE),0)</f>
        <v>0</v>
      </c>
      <c r="I266" s="2" t="s">
        <v>1659</v>
      </c>
      <c r="J266" s="7" t="s">
        <v>346</v>
      </c>
      <c r="K266" s="2" t="s">
        <v>303</v>
      </c>
      <c r="L266" s="7" t="s">
        <v>42</v>
      </c>
      <c r="M266" s="2" t="str">
        <f t="shared" si="14"/>
        <v>100만원 미만</v>
      </c>
      <c r="N266" s="11">
        <v>500000</v>
      </c>
    </row>
    <row r="267" spans="1:14" ht="16.5" customHeight="1" x14ac:dyDescent="0.4">
      <c r="A267" s="1">
        <v>265</v>
      </c>
      <c r="B267" s="2" t="s">
        <v>267</v>
      </c>
      <c r="C267" s="7" t="s">
        <v>1560</v>
      </c>
      <c r="D267" s="2" t="e">
        <f t="shared" si="12"/>
        <v>#REF!</v>
      </c>
      <c r="E267" s="16" t="e">
        <f>VLOOKUP(C267,#REF!,12,FALSE)</f>
        <v>#REF!</v>
      </c>
      <c r="F267" s="2" t="str">
        <f>IFERROR(VLOOKUP($H267,[1]종합!$B$2:$C$142,2,FALSE),0)</f>
        <v>용역</v>
      </c>
      <c r="G267" s="2" t="str">
        <f t="shared" si="13"/>
        <v>수의계약</v>
      </c>
      <c r="H267" s="2" t="str">
        <f>IFERROR(VLOOKUP(I267,[1]종합!$A$1:$C$143,2,FALSE),0)</f>
        <v>급식및시설운영</v>
      </c>
      <c r="I267" s="2" t="s">
        <v>1555</v>
      </c>
      <c r="J267" s="7" t="s">
        <v>347</v>
      </c>
      <c r="K267" s="2" t="s">
        <v>303</v>
      </c>
      <c r="L267" s="7" t="s">
        <v>42</v>
      </c>
      <c r="M267" s="2" t="str">
        <f t="shared" si="14"/>
        <v>1000~2000만원</v>
      </c>
      <c r="N267" s="11">
        <v>16778730</v>
      </c>
    </row>
    <row r="268" spans="1:14" ht="16.5" customHeight="1" x14ac:dyDescent="0.4">
      <c r="A268" s="1">
        <v>266</v>
      </c>
      <c r="B268" s="2" t="s">
        <v>267</v>
      </c>
      <c r="C268" s="7" t="s">
        <v>1440</v>
      </c>
      <c r="D268" s="2" t="e">
        <f t="shared" si="12"/>
        <v>#REF!</v>
      </c>
      <c r="E268" s="16" t="e">
        <f>VLOOKUP(C268,#REF!,12,FALSE)</f>
        <v>#REF!</v>
      </c>
      <c r="F268" s="2" t="str">
        <f>IFERROR(VLOOKUP($H268,[1]종합!$B$2:$C$142,2,FALSE),0)</f>
        <v>용역</v>
      </c>
      <c r="G268" s="2" t="str">
        <f t="shared" si="13"/>
        <v>수의계약</v>
      </c>
      <c r="H268" s="2" t="str">
        <f>IFERROR(VLOOKUP(I268,[1]종합!$A$1:$C$143,2,FALSE),0)</f>
        <v>인쇄출판</v>
      </c>
      <c r="I268" s="2" t="s">
        <v>1529</v>
      </c>
      <c r="J268" s="7" t="s">
        <v>348</v>
      </c>
      <c r="K268" s="2" t="s">
        <v>303</v>
      </c>
      <c r="L268" s="7" t="s">
        <v>29</v>
      </c>
      <c r="M268" s="2" t="str">
        <f t="shared" si="14"/>
        <v>100만원 미만</v>
      </c>
      <c r="N268" s="11">
        <v>660000</v>
      </c>
    </row>
    <row r="269" spans="1:14" ht="16.5" customHeight="1" x14ac:dyDescent="0.4">
      <c r="A269" s="1">
        <v>267</v>
      </c>
      <c r="B269" s="2" t="s">
        <v>267</v>
      </c>
      <c r="C269" s="7" t="s">
        <v>1442</v>
      </c>
      <c r="D269" s="2" t="e">
        <f t="shared" si="12"/>
        <v>#REF!</v>
      </c>
      <c r="E269" s="16" t="e">
        <f>VLOOKUP(C269,#REF!,12,FALSE)</f>
        <v>#REF!</v>
      </c>
      <c r="F269" s="2" t="str">
        <f>IFERROR(VLOOKUP($H269,[1]종합!$B$2:$C$142,2,FALSE),0)</f>
        <v>용역</v>
      </c>
      <c r="G269" s="2" t="str">
        <f t="shared" si="13"/>
        <v>수의계약</v>
      </c>
      <c r="H269" s="2" t="str">
        <f>IFERROR(VLOOKUP(I269,[1]종합!$A$1:$C$143,2,FALSE),0)</f>
        <v>청소및시설관리</v>
      </c>
      <c r="I269" s="2" t="s">
        <v>1536</v>
      </c>
      <c r="J269" s="7" t="s">
        <v>349</v>
      </c>
      <c r="K269" s="2" t="s">
        <v>303</v>
      </c>
      <c r="L269" s="7" t="s">
        <v>35</v>
      </c>
      <c r="M269" s="2" t="str">
        <f t="shared" si="14"/>
        <v>100만원 미만</v>
      </c>
      <c r="N269" s="11">
        <v>462000</v>
      </c>
    </row>
    <row r="270" spans="1:14" ht="16.5" customHeight="1" x14ac:dyDescent="0.4">
      <c r="A270" s="1">
        <v>268</v>
      </c>
      <c r="B270" s="2" t="s">
        <v>267</v>
      </c>
      <c r="C270" s="7" t="s">
        <v>1440</v>
      </c>
      <c r="D270" s="2" t="e">
        <f t="shared" si="12"/>
        <v>#REF!</v>
      </c>
      <c r="E270" s="16" t="e">
        <f>VLOOKUP(C270,#REF!,12,FALSE)</f>
        <v>#REF!</v>
      </c>
      <c r="F270" s="2" t="str">
        <f>IFERROR(VLOOKUP($H270,[1]종합!$B$2:$C$142,2,FALSE),0)</f>
        <v>용역</v>
      </c>
      <c r="G270" s="2" t="str">
        <f t="shared" si="13"/>
        <v>수의계약</v>
      </c>
      <c r="H270" s="2" t="str">
        <f>IFERROR(VLOOKUP(I270,[1]종합!$A$1:$C$143,2,FALSE),0)</f>
        <v>인쇄출판</v>
      </c>
      <c r="I270" s="2" t="s">
        <v>1529</v>
      </c>
      <c r="J270" s="7" t="s">
        <v>350</v>
      </c>
      <c r="K270" s="2" t="s">
        <v>303</v>
      </c>
      <c r="L270" s="7" t="s">
        <v>161</v>
      </c>
      <c r="M270" s="2" t="str">
        <f t="shared" si="14"/>
        <v>100만원 미만</v>
      </c>
      <c r="N270" s="11">
        <v>314000</v>
      </c>
    </row>
    <row r="271" spans="1:14" ht="16.5" customHeight="1" x14ac:dyDescent="0.4">
      <c r="A271" s="1">
        <v>269</v>
      </c>
      <c r="B271" s="2" t="s">
        <v>267</v>
      </c>
      <c r="C271" s="7" t="s">
        <v>1440</v>
      </c>
      <c r="D271" s="2" t="e">
        <f t="shared" si="12"/>
        <v>#REF!</v>
      </c>
      <c r="E271" s="16" t="e">
        <f>VLOOKUP(C271,#REF!,12,FALSE)</f>
        <v>#REF!</v>
      </c>
      <c r="F271" s="2" t="str">
        <f>IFERROR(VLOOKUP($H271,[1]종합!$B$2:$C$142,2,FALSE),0)</f>
        <v>용역</v>
      </c>
      <c r="G271" s="2" t="str">
        <f t="shared" si="13"/>
        <v>수의계약</v>
      </c>
      <c r="H271" s="2" t="str">
        <f>IFERROR(VLOOKUP(I271,[1]종합!$A$1:$C$143,2,FALSE),0)</f>
        <v>인쇄출판</v>
      </c>
      <c r="I271" s="2" t="s">
        <v>1529</v>
      </c>
      <c r="J271" s="7" t="s">
        <v>351</v>
      </c>
      <c r="K271" s="2" t="s">
        <v>303</v>
      </c>
      <c r="L271" s="7" t="s">
        <v>179</v>
      </c>
      <c r="M271" s="2" t="str">
        <f t="shared" si="14"/>
        <v>100만원 미만</v>
      </c>
      <c r="N271" s="11">
        <v>88000</v>
      </c>
    </row>
    <row r="272" spans="1:14" ht="16.5" customHeight="1" x14ac:dyDescent="0.4">
      <c r="A272" s="1">
        <v>270</v>
      </c>
      <c r="B272" s="2" t="s">
        <v>267</v>
      </c>
      <c r="C272" s="7" t="s">
        <v>1440</v>
      </c>
      <c r="D272" s="2" t="e">
        <f t="shared" si="12"/>
        <v>#REF!</v>
      </c>
      <c r="E272" s="16" t="e">
        <f>VLOOKUP(C272,#REF!,12,FALSE)</f>
        <v>#REF!</v>
      </c>
      <c r="F272" s="2" t="str">
        <f>IFERROR(VLOOKUP($H272,[1]종합!$B$2:$C$142,2,FALSE),0)</f>
        <v>용역</v>
      </c>
      <c r="G272" s="2" t="str">
        <f t="shared" si="13"/>
        <v>수의계약</v>
      </c>
      <c r="H272" s="2" t="str">
        <f>IFERROR(VLOOKUP(I272,[1]종합!$A$1:$C$143,2,FALSE),0)</f>
        <v>인쇄출판</v>
      </c>
      <c r="I272" s="2" t="s">
        <v>1529</v>
      </c>
      <c r="J272" s="7" t="s">
        <v>352</v>
      </c>
      <c r="K272" s="2" t="s">
        <v>303</v>
      </c>
      <c r="L272" s="7" t="s">
        <v>97</v>
      </c>
      <c r="M272" s="2" t="str">
        <f t="shared" si="14"/>
        <v>100만원 미만</v>
      </c>
      <c r="N272" s="11">
        <v>88000</v>
      </c>
    </row>
    <row r="273" spans="1:14" ht="16.5" customHeight="1" x14ac:dyDescent="0.4">
      <c r="A273" s="1">
        <v>271</v>
      </c>
      <c r="B273" s="2" t="s">
        <v>267</v>
      </c>
      <c r="C273" s="7" t="s">
        <v>1565</v>
      </c>
      <c r="D273" s="2" t="e">
        <f t="shared" si="12"/>
        <v>#REF!</v>
      </c>
      <c r="E273" s="16" t="e">
        <f>VLOOKUP(C273,#REF!,12,FALSE)</f>
        <v>#REF!</v>
      </c>
      <c r="F273" s="2" t="str">
        <f>IFERROR(VLOOKUP($H273,[1]종합!$B$2:$C$142,2,FALSE),0)</f>
        <v>물품</v>
      </c>
      <c r="G273" s="2" t="str">
        <f t="shared" si="13"/>
        <v>수의계약</v>
      </c>
      <c r="H273" s="2" t="str">
        <f>IFERROR(VLOOKUP(I273,[1]종합!$A$1:$C$143,2,FALSE),0)</f>
        <v>청소위생용품</v>
      </c>
      <c r="I273" s="2" t="s">
        <v>1537</v>
      </c>
      <c r="J273" s="7" t="s">
        <v>353</v>
      </c>
      <c r="K273" s="2" t="s">
        <v>303</v>
      </c>
      <c r="L273" s="7" t="s">
        <v>354</v>
      </c>
      <c r="M273" s="2" t="str">
        <f t="shared" si="14"/>
        <v>100~500만원</v>
      </c>
      <c r="N273" s="11">
        <v>1153880</v>
      </c>
    </row>
    <row r="274" spans="1:14" ht="16.5" customHeight="1" x14ac:dyDescent="0.4">
      <c r="A274" s="1">
        <v>272</v>
      </c>
      <c r="B274" s="2" t="s">
        <v>267</v>
      </c>
      <c r="C274" s="7" t="s">
        <v>1451</v>
      </c>
      <c r="D274" s="2" t="e">
        <f t="shared" si="12"/>
        <v>#REF!</v>
      </c>
      <c r="E274" s="16" t="e">
        <f>VLOOKUP(C274,#REF!,12,FALSE)</f>
        <v>#REF!</v>
      </c>
      <c r="F274" s="2" t="str">
        <f>IFERROR(VLOOKUP($H274,[1]종합!$B$2:$C$142,2,FALSE),0)</f>
        <v>물품</v>
      </c>
      <c r="G274" s="2" t="str">
        <f t="shared" si="13"/>
        <v>수의계약</v>
      </c>
      <c r="H274" s="2" t="str">
        <f>IFERROR(VLOOKUP(I274,[1]종합!$A$1:$C$143,2,FALSE),0)</f>
        <v>식품및도시락</v>
      </c>
      <c r="I274" s="2" t="s">
        <v>1689</v>
      </c>
      <c r="J274" s="7" t="s">
        <v>355</v>
      </c>
      <c r="K274" s="2" t="s">
        <v>303</v>
      </c>
      <c r="L274" s="7" t="s">
        <v>179</v>
      </c>
      <c r="M274" s="2" t="str">
        <f t="shared" si="14"/>
        <v>100만원 미만</v>
      </c>
      <c r="N274" s="11">
        <v>88000</v>
      </c>
    </row>
    <row r="275" spans="1:14" ht="16.5" customHeight="1" x14ac:dyDescent="0.4">
      <c r="A275" s="1">
        <v>273</v>
      </c>
      <c r="B275" s="2" t="s">
        <v>267</v>
      </c>
      <c r="C275" s="7" t="s">
        <v>1440</v>
      </c>
      <c r="D275" s="2" t="e">
        <f t="shared" si="12"/>
        <v>#REF!</v>
      </c>
      <c r="E275" s="16" t="e">
        <f>VLOOKUP(C275,#REF!,12,FALSE)</f>
        <v>#REF!</v>
      </c>
      <c r="F275" s="2" t="str">
        <f>IFERROR(VLOOKUP($H275,[1]종합!$B$2:$C$142,2,FALSE),0)</f>
        <v>용역</v>
      </c>
      <c r="G275" s="2" t="str">
        <f t="shared" si="13"/>
        <v>수의계약</v>
      </c>
      <c r="H275" s="2" t="str">
        <f>IFERROR(VLOOKUP(I275,[1]종합!$A$1:$C$143,2,FALSE),0)</f>
        <v>인쇄출판</v>
      </c>
      <c r="I275" s="2" t="s">
        <v>1530</v>
      </c>
      <c r="J275" s="7" t="s">
        <v>356</v>
      </c>
      <c r="K275" s="2" t="s">
        <v>303</v>
      </c>
      <c r="L275" s="7" t="s">
        <v>81</v>
      </c>
      <c r="M275" s="2" t="str">
        <f t="shared" si="14"/>
        <v>100만원 미만</v>
      </c>
      <c r="N275" s="11">
        <v>187000</v>
      </c>
    </row>
    <row r="276" spans="1:14" ht="16.5" customHeight="1" x14ac:dyDescent="0.4">
      <c r="A276" s="1">
        <v>274</v>
      </c>
      <c r="B276" s="2" t="s">
        <v>267</v>
      </c>
      <c r="C276" s="7" t="s">
        <v>1450</v>
      </c>
      <c r="D276" s="2" t="e">
        <f t="shared" si="12"/>
        <v>#REF!</v>
      </c>
      <c r="E276" s="16" t="e">
        <f>VLOOKUP(C276,#REF!,12,FALSE)</f>
        <v>#REF!</v>
      </c>
      <c r="F276" s="2" t="str">
        <f>IFERROR(VLOOKUP($H276,[1]종합!$B$2:$C$142,2,FALSE),0)</f>
        <v>용역</v>
      </c>
      <c r="G276" s="2" t="str">
        <f t="shared" si="13"/>
        <v>수의계약</v>
      </c>
      <c r="H276" s="2" t="str">
        <f>IFERROR(VLOOKUP(I276,[1]종합!$A$1:$C$143,2,FALSE),0)</f>
        <v>청소및시설관리</v>
      </c>
      <c r="I276" s="2" t="s">
        <v>1541</v>
      </c>
      <c r="J276" s="7" t="s">
        <v>357</v>
      </c>
      <c r="K276" s="2" t="s">
        <v>303</v>
      </c>
      <c r="L276" s="7" t="s">
        <v>358</v>
      </c>
      <c r="M276" s="2" t="str">
        <f t="shared" si="14"/>
        <v>100만원 미만</v>
      </c>
      <c r="N276" s="11">
        <v>450000</v>
      </c>
    </row>
    <row r="277" spans="1:14" ht="16.5" customHeight="1" x14ac:dyDescent="0.4">
      <c r="A277" s="1">
        <v>275</v>
      </c>
      <c r="B277" s="2" t="s">
        <v>267</v>
      </c>
      <c r="C277" s="7" t="s">
        <v>1440</v>
      </c>
      <c r="D277" s="2" t="e">
        <f t="shared" si="12"/>
        <v>#REF!</v>
      </c>
      <c r="E277" s="16" t="e">
        <f>VLOOKUP(C277,#REF!,12,FALSE)</f>
        <v>#REF!</v>
      </c>
      <c r="F277" s="2" t="str">
        <f>IFERROR(VLOOKUP($H277,[1]종합!$B$2:$C$142,2,FALSE),0)</f>
        <v>용역</v>
      </c>
      <c r="G277" s="2" t="str">
        <f t="shared" si="13"/>
        <v>수의계약</v>
      </c>
      <c r="H277" s="2" t="str">
        <f>IFERROR(VLOOKUP(I277,[1]종합!$A$1:$C$143,2,FALSE),0)</f>
        <v>인쇄출판</v>
      </c>
      <c r="I277" s="2" t="s">
        <v>1530</v>
      </c>
      <c r="J277" s="7" t="s">
        <v>37</v>
      </c>
      <c r="K277" s="2" t="s">
        <v>303</v>
      </c>
      <c r="L277" s="7" t="s">
        <v>38</v>
      </c>
      <c r="M277" s="2" t="str">
        <f t="shared" si="14"/>
        <v>100만원 미만</v>
      </c>
      <c r="N277" s="11">
        <v>137500</v>
      </c>
    </row>
    <row r="278" spans="1:14" ht="16.5" customHeight="1" x14ac:dyDescent="0.4">
      <c r="A278" s="1">
        <v>276</v>
      </c>
      <c r="B278" s="2" t="s">
        <v>267</v>
      </c>
      <c r="C278" s="7" t="s">
        <v>1440</v>
      </c>
      <c r="D278" s="2" t="e">
        <f t="shared" si="12"/>
        <v>#REF!</v>
      </c>
      <c r="E278" s="16" t="e">
        <f>VLOOKUP(C278,#REF!,12,FALSE)</f>
        <v>#REF!</v>
      </c>
      <c r="F278" s="2" t="str">
        <f>IFERROR(VLOOKUP($H278,[1]종합!$B$2:$C$142,2,FALSE),0)</f>
        <v>용역</v>
      </c>
      <c r="G278" s="2" t="str">
        <f t="shared" si="13"/>
        <v>수의계약</v>
      </c>
      <c r="H278" s="2" t="str">
        <f>IFERROR(VLOOKUP(I278,[1]종합!$A$1:$C$143,2,FALSE),0)</f>
        <v>인쇄출판</v>
      </c>
      <c r="I278" s="2" t="s">
        <v>1529</v>
      </c>
      <c r="J278" s="7" t="s">
        <v>359</v>
      </c>
      <c r="K278" s="2" t="s">
        <v>303</v>
      </c>
      <c r="L278" s="7" t="s">
        <v>69</v>
      </c>
      <c r="M278" s="2" t="str">
        <f t="shared" si="14"/>
        <v>100만원 미만</v>
      </c>
      <c r="N278" s="11">
        <v>44000</v>
      </c>
    </row>
    <row r="279" spans="1:14" ht="16.5" customHeight="1" x14ac:dyDescent="0.4">
      <c r="A279" s="1">
        <v>277</v>
      </c>
      <c r="B279" s="2" t="s">
        <v>267</v>
      </c>
      <c r="C279" s="7" t="s">
        <v>1440</v>
      </c>
      <c r="D279" s="2" t="e">
        <f t="shared" si="12"/>
        <v>#REF!</v>
      </c>
      <c r="E279" s="16" t="e">
        <f>VLOOKUP(C279,#REF!,12,FALSE)</f>
        <v>#REF!</v>
      </c>
      <c r="F279" s="2" t="str">
        <f>IFERROR(VLOOKUP($H279,[1]종합!$B$2:$C$142,2,FALSE),0)</f>
        <v>용역</v>
      </c>
      <c r="G279" s="2" t="str">
        <f t="shared" si="13"/>
        <v>수의계약</v>
      </c>
      <c r="H279" s="2" t="str">
        <f>IFERROR(VLOOKUP(I279,[1]종합!$A$1:$C$143,2,FALSE),0)</f>
        <v>인쇄출판</v>
      </c>
      <c r="I279" s="2" t="s">
        <v>1529</v>
      </c>
      <c r="J279" s="7" t="s">
        <v>360</v>
      </c>
      <c r="K279" s="2" t="s">
        <v>303</v>
      </c>
      <c r="L279" s="7" t="s">
        <v>161</v>
      </c>
      <c r="M279" s="2" t="str">
        <f t="shared" si="14"/>
        <v>100만원 미만</v>
      </c>
      <c r="N279" s="11">
        <v>115500</v>
      </c>
    </row>
    <row r="280" spans="1:14" ht="16.5" customHeight="1" x14ac:dyDescent="0.4">
      <c r="A280" s="1">
        <v>278</v>
      </c>
      <c r="B280" s="2" t="s">
        <v>267</v>
      </c>
      <c r="C280" s="7" t="s">
        <v>1440</v>
      </c>
      <c r="D280" s="2" t="e">
        <f t="shared" si="12"/>
        <v>#REF!</v>
      </c>
      <c r="E280" s="16" t="e">
        <f>VLOOKUP(C280,#REF!,12,FALSE)</f>
        <v>#REF!</v>
      </c>
      <c r="F280" s="2" t="str">
        <f>IFERROR(VLOOKUP($H280,[1]종합!$B$2:$C$142,2,FALSE),0)</f>
        <v>물품</v>
      </c>
      <c r="G280" s="2" t="str">
        <f t="shared" si="13"/>
        <v>수의계약</v>
      </c>
      <c r="H280" s="2" t="str">
        <f>IFERROR(VLOOKUP(I280,[1]종합!$A$1:$C$143,2,FALSE),0)</f>
        <v>사무용품및소모품</v>
      </c>
      <c r="I280" s="2" t="s">
        <v>1658</v>
      </c>
      <c r="J280" s="7" t="s">
        <v>361</v>
      </c>
      <c r="K280" s="2" t="s">
        <v>303</v>
      </c>
      <c r="L280" s="7" t="s">
        <v>38</v>
      </c>
      <c r="M280" s="2" t="str">
        <f t="shared" si="14"/>
        <v>100만원 미만</v>
      </c>
      <c r="N280" s="11">
        <v>49500</v>
      </c>
    </row>
    <row r="281" spans="1:14" ht="16.5" customHeight="1" x14ac:dyDescent="0.4">
      <c r="A281" s="1">
        <v>279</v>
      </c>
      <c r="B281" s="2" t="s">
        <v>267</v>
      </c>
      <c r="C281" s="7" t="s">
        <v>1442</v>
      </c>
      <c r="D281" s="2" t="e">
        <f t="shared" si="12"/>
        <v>#REF!</v>
      </c>
      <c r="E281" s="16" t="e">
        <f>VLOOKUP(C281,#REF!,12,FALSE)</f>
        <v>#REF!</v>
      </c>
      <c r="F281" s="2" t="str">
        <f>IFERROR(VLOOKUP($H281,[1]종합!$B$2:$C$142,2,FALSE),0)</f>
        <v>용역</v>
      </c>
      <c r="G281" s="2" t="str">
        <f t="shared" si="13"/>
        <v>수의계약</v>
      </c>
      <c r="H281" s="2" t="str">
        <f>IFERROR(VLOOKUP(I281,[1]종합!$A$1:$C$143,2,FALSE),0)</f>
        <v>청소및시설관리</v>
      </c>
      <c r="I281" s="2" t="s">
        <v>1705</v>
      </c>
      <c r="J281" s="7" t="s">
        <v>362</v>
      </c>
      <c r="K281" s="2" t="s">
        <v>303</v>
      </c>
      <c r="L281" s="7" t="s">
        <v>38</v>
      </c>
      <c r="M281" s="2" t="str">
        <f t="shared" si="14"/>
        <v>100만원 미만</v>
      </c>
      <c r="N281" s="11">
        <v>550000</v>
      </c>
    </row>
    <row r="282" spans="1:14" ht="16.5" customHeight="1" x14ac:dyDescent="0.4">
      <c r="A282" s="1">
        <v>280</v>
      </c>
      <c r="B282" s="2" t="s">
        <v>267</v>
      </c>
      <c r="C282" s="7" t="s">
        <v>1459</v>
      </c>
      <c r="D282" s="2" t="e">
        <f t="shared" si="12"/>
        <v>#REF!</v>
      </c>
      <c r="E282" s="16" t="e">
        <f>VLOOKUP(C282,#REF!,12,FALSE)</f>
        <v>#REF!</v>
      </c>
      <c r="F282" s="2" t="str">
        <f>IFERROR(VLOOKUP($H282,[1]종합!$B$2:$C$142,2,FALSE),0)</f>
        <v>물품</v>
      </c>
      <c r="G282" s="2" t="str">
        <f t="shared" si="13"/>
        <v>수의계약</v>
      </c>
      <c r="H282" s="2" t="str">
        <f>IFERROR(VLOOKUP(I282,[1]종합!$A$1:$C$143,2,FALSE),0)</f>
        <v>컴퓨터영상장비</v>
      </c>
      <c r="I282" s="2" t="s">
        <v>1682</v>
      </c>
      <c r="J282" s="7" t="s">
        <v>363</v>
      </c>
      <c r="K282" s="2" t="s">
        <v>303</v>
      </c>
      <c r="L282" s="7" t="s">
        <v>364</v>
      </c>
      <c r="M282" s="2" t="str">
        <f t="shared" si="14"/>
        <v>1000~2000만원</v>
      </c>
      <c r="N282" s="11">
        <v>18330000</v>
      </c>
    </row>
    <row r="283" spans="1:14" ht="16.5" customHeight="1" x14ac:dyDescent="0.4">
      <c r="A283" s="1">
        <v>281</v>
      </c>
      <c r="B283" s="2" t="s">
        <v>267</v>
      </c>
      <c r="C283" s="7" t="s">
        <v>1523</v>
      </c>
      <c r="D283" s="2" t="e">
        <f t="shared" si="12"/>
        <v>#REF!</v>
      </c>
      <c r="E283" s="16" t="e">
        <f>VLOOKUP(C283,#REF!,12,FALSE)</f>
        <v>#REF!</v>
      </c>
      <c r="F283" s="2" t="str">
        <f>IFERROR(VLOOKUP($H283,[1]종합!$B$2:$C$142,2,FALSE),0)</f>
        <v>물품</v>
      </c>
      <c r="G283" s="2" t="str">
        <f t="shared" si="13"/>
        <v>수의계약</v>
      </c>
      <c r="H283" s="2" t="str">
        <f>IFERROR(VLOOKUP(I283,[1]종합!$A$1:$C$143,2,FALSE),0)</f>
        <v>식품및도시락</v>
      </c>
      <c r="I283" s="2" t="s">
        <v>1548</v>
      </c>
      <c r="J283" s="7" t="s">
        <v>365</v>
      </c>
      <c r="K283" s="2" t="s">
        <v>303</v>
      </c>
      <c r="L283" s="7" t="s">
        <v>158</v>
      </c>
      <c r="M283" s="2" t="str">
        <f t="shared" si="14"/>
        <v>100만원 미만</v>
      </c>
      <c r="N283" s="11">
        <v>186000</v>
      </c>
    </row>
    <row r="284" spans="1:14" ht="16.5" customHeight="1" x14ac:dyDescent="0.4">
      <c r="A284" s="1">
        <v>282</v>
      </c>
      <c r="B284" s="2" t="s">
        <v>267</v>
      </c>
      <c r="C284" s="7" t="s">
        <v>1440</v>
      </c>
      <c r="D284" s="2" t="e">
        <f t="shared" si="12"/>
        <v>#REF!</v>
      </c>
      <c r="E284" s="16" t="e">
        <f>VLOOKUP(C284,#REF!,12,FALSE)</f>
        <v>#REF!</v>
      </c>
      <c r="F284" s="2" t="str">
        <f>IFERROR(VLOOKUP($H284,[1]종합!$B$2:$C$142,2,FALSE),0)</f>
        <v>용역</v>
      </c>
      <c r="G284" s="2" t="str">
        <f t="shared" si="13"/>
        <v>수의계약</v>
      </c>
      <c r="H284" s="2" t="str">
        <f>IFERROR(VLOOKUP(I284,[1]종합!$A$1:$C$143,2,FALSE),0)</f>
        <v>인쇄출판</v>
      </c>
      <c r="I284" s="2" t="s">
        <v>1530</v>
      </c>
      <c r="J284" s="7" t="s">
        <v>366</v>
      </c>
      <c r="K284" s="2" t="s">
        <v>303</v>
      </c>
      <c r="L284" s="7" t="s">
        <v>35</v>
      </c>
      <c r="M284" s="2" t="str">
        <f t="shared" si="14"/>
        <v>100만원 미만</v>
      </c>
      <c r="N284" s="11">
        <v>825000</v>
      </c>
    </row>
    <row r="285" spans="1:14" ht="16.5" customHeight="1" x14ac:dyDescent="0.4">
      <c r="A285" s="1">
        <v>283</v>
      </c>
      <c r="B285" s="2" t="s">
        <v>267</v>
      </c>
      <c r="C285" s="7" t="s">
        <v>1440</v>
      </c>
      <c r="D285" s="2" t="e">
        <f t="shared" si="12"/>
        <v>#REF!</v>
      </c>
      <c r="E285" s="16" t="e">
        <f>VLOOKUP(C285,#REF!,12,FALSE)</f>
        <v>#REF!</v>
      </c>
      <c r="F285" s="2" t="str">
        <f>IFERROR(VLOOKUP($H285,[1]종합!$B$2:$C$142,2,FALSE),0)</f>
        <v>용역</v>
      </c>
      <c r="G285" s="2" t="str">
        <f t="shared" si="13"/>
        <v>수의계약</v>
      </c>
      <c r="H285" s="2" t="str">
        <f>IFERROR(VLOOKUP(I285,[1]종합!$A$1:$C$143,2,FALSE),0)</f>
        <v>인쇄출판</v>
      </c>
      <c r="I285" s="2" t="s">
        <v>1543</v>
      </c>
      <c r="J285" s="7" t="s">
        <v>367</v>
      </c>
      <c r="K285" s="2" t="s">
        <v>303</v>
      </c>
      <c r="L285" s="7" t="s">
        <v>158</v>
      </c>
      <c r="M285" s="2" t="str">
        <f t="shared" si="14"/>
        <v>100~500만원</v>
      </c>
      <c r="N285" s="11">
        <v>1935000</v>
      </c>
    </row>
    <row r="286" spans="1:14" ht="16.5" customHeight="1" x14ac:dyDescent="0.4">
      <c r="A286" s="1">
        <v>284</v>
      </c>
      <c r="B286" s="2" t="s">
        <v>267</v>
      </c>
      <c r="C286" s="7" t="s">
        <v>1442</v>
      </c>
      <c r="D286" s="2" t="e">
        <f t="shared" si="12"/>
        <v>#REF!</v>
      </c>
      <c r="E286" s="16" t="e">
        <f>VLOOKUP(C286,#REF!,12,FALSE)</f>
        <v>#REF!</v>
      </c>
      <c r="F286" s="2" t="str">
        <f>IFERROR(VLOOKUP($H286,[1]종합!$B$2:$C$142,2,FALSE),0)</f>
        <v>물품</v>
      </c>
      <c r="G286" s="2" t="str">
        <f t="shared" si="13"/>
        <v>수의계약</v>
      </c>
      <c r="H286" s="2" t="str">
        <f>IFERROR(VLOOKUP(I286,[1]종합!$A$1:$C$143,2,FALSE),0)</f>
        <v>청소위생용품</v>
      </c>
      <c r="I286" s="2" t="s">
        <v>1538</v>
      </c>
      <c r="J286" s="7" t="s">
        <v>368</v>
      </c>
      <c r="K286" s="2" t="s">
        <v>303</v>
      </c>
      <c r="L286" s="7" t="s">
        <v>25</v>
      </c>
      <c r="M286" s="2" t="str">
        <f t="shared" si="14"/>
        <v>100만원 미만</v>
      </c>
      <c r="N286" s="11">
        <v>260000</v>
      </c>
    </row>
    <row r="287" spans="1:14" ht="16.5" customHeight="1" x14ac:dyDescent="0.4">
      <c r="A287" s="1">
        <v>285</v>
      </c>
      <c r="B287" s="2" t="s">
        <v>267</v>
      </c>
      <c r="C287" s="7" t="s">
        <v>1442</v>
      </c>
      <c r="D287" s="2" t="e">
        <f t="shared" si="12"/>
        <v>#REF!</v>
      </c>
      <c r="E287" s="16" t="e">
        <f>VLOOKUP(C287,#REF!,12,FALSE)</f>
        <v>#REF!</v>
      </c>
      <c r="F287" s="2" t="str">
        <f>IFERROR(VLOOKUP($H287,[1]종합!$B$2:$C$142,2,FALSE),0)</f>
        <v>용역</v>
      </c>
      <c r="G287" s="2" t="str">
        <f t="shared" si="13"/>
        <v>수의계약</v>
      </c>
      <c r="H287" s="2" t="str">
        <f>IFERROR(VLOOKUP(I287,[1]종합!$A$1:$C$143,2,FALSE),0)</f>
        <v>청소및시설관리</v>
      </c>
      <c r="I287" s="2" t="s">
        <v>1705</v>
      </c>
      <c r="J287" s="7" t="s">
        <v>369</v>
      </c>
      <c r="K287" s="2" t="s">
        <v>303</v>
      </c>
      <c r="L287" s="7" t="s">
        <v>146</v>
      </c>
      <c r="M287" s="2" t="str">
        <f t="shared" si="14"/>
        <v>100만원 미만</v>
      </c>
      <c r="N287" s="11">
        <v>264000</v>
      </c>
    </row>
    <row r="288" spans="1:14" ht="16.5" customHeight="1" x14ac:dyDescent="0.4">
      <c r="A288" s="1">
        <v>286</v>
      </c>
      <c r="B288" s="2" t="s">
        <v>267</v>
      </c>
      <c r="C288" s="7" t="s">
        <v>1440</v>
      </c>
      <c r="D288" s="2" t="e">
        <f t="shared" si="12"/>
        <v>#REF!</v>
      </c>
      <c r="E288" s="16" t="e">
        <f>VLOOKUP(C288,#REF!,12,FALSE)</f>
        <v>#REF!</v>
      </c>
      <c r="F288" s="2" t="str">
        <f>IFERROR(VLOOKUP($H288,[1]종합!$B$2:$C$142,2,FALSE),0)</f>
        <v>용역</v>
      </c>
      <c r="G288" s="2" t="str">
        <f t="shared" si="13"/>
        <v>수의계약</v>
      </c>
      <c r="H288" s="2" t="str">
        <f>IFERROR(VLOOKUP(I288,[1]종합!$A$1:$C$143,2,FALSE),0)</f>
        <v>인쇄출판</v>
      </c>
      <c r="I288" s="2" t="s">
        <v>1529</v>
      </c>
      <c r="J288" s="7" t="s">
        <v>370</v>
      </c>
      <c r="K288" s="2" t="s">
        <v>303</v>
      </c>
      <c r="L288" s="7" t="s">
        <v>179</v>
      </c>
      <c r="M288" s="2" t="str">
        <f t="shared" si="14"/>
        <v>100만원 미만</v>
      </c>
      <c r="N288" s="11">
        <v>88000</v>
      </c>
    </row>
    <row r="289" spans="1:14" ht="16.5" customHeight="1" x14ac:dyDescent="0.4">
      <c r="A289" s="1">
        <v>287</v>
      </c>
      <c r="B289" s="2" t="s">
        <v>267</v>
      </c>
      <c r="C289" s="7" t="s">
        <v>1440</v>
      </c>
      <c r="D289" s="2" t="e">
        <f t="shared" si="12"/>
        <v>#REF!</v>
      </c>
      <c r="E289" s="16" t="e">
        <f>VLOOKUP(C289,#REF!,12,FALSE)</f>
        <v>#REF!</v>
      </c>
      <c r="F289" s="2" t="str">
        <f>IFERROR(VLOOKUP($H289,[1]종합!$B$2:$C$142,2,FALSE),0)</f>
        <v>용역</v>
      </c>
      <c r="G289" s="2" t="str">
        <f t="shared" si="13"/>
        <v>수의계약</v>
      </c>
      <c r="H289" s="2" t="str">
        <f>IFERROR(VLOOKUP(I289,[1]종합!$A$1:$C$143,2,FALSE),0)</f>
        <v>인쇄출판</v>
      </c>
      <c r="I289" s="2" t="s">
        <v>1543</v>
      </c>
      <c r="J289" s="7" t="s">
        <v>371</v>
      </c>
      <c r="K289" s="2" t="s">
        <v>303</v>
      </c>
      <c r="L289" s="7" t="s">
        <v>158</v>
      </c>
      <c r="M289" s="2" t="str">
        <f t="shared" si="14"/>
        <v>100~500만원</v>
      </c>
      <c r="N289" s="11">
        <v>1200000</v>
      </c>
    </row>
    <row r="290" spans="1:14" ht="16.5" customHeight="1" x14ac:dyDescent="0.4">
      <c r="A290" s="1">
        <v>288</v>
      </c>
      <c r="B290" s="2" t="s">
        <v>267</v>
      </c>
      <c r="C290" s="7" t="s">
        <v>1440</v>
      </c>
      <c r="D290" s="2" t="e">
        <f t="shared" si="12"/>
        <v>#REF!</v>
      </c>
      <c r="E290" s="16" t="e">
        <f>VLOOKUP(C290,#REF!,12,FALSE)</f>
        <v>#REF!</v>
      </c>
      <c r="F290" s="2" t="str">
        <f>IFERROR(VLOOKUP($H290,[1]종합!$B$2:$C$142,2,FALSE),0)</f>
        <v>용역</v>
      </c>
      <c r="G290" s="2" t="str">
        <f t="shared" si="13"/>
        <v>수의계약</v>
      </c>
      <c r="H290" s="2" t="str">
        <f>IFERROR(VLOOKUP(I290,[1]종합!$A$1:$C$143,2,FALSE),0)</f>
        <v>인쇄출판</v>
      </c>
      <c r="I290" s="2" t="s">
        <v>1529</v>
      </c>
      <c r="J290" s="7" t="s">
        <v>372</v>
      </c>
      <c r="K290" s="2" t="s">
        <v>303</v>
      </c>
      <c r="L290" s="7" t="s">
        <v>87</v>
      </c>
      <c r="M290" s="2" t="str">
        <f t="shared" si="14"/>
        <v>100만원 미만</v>
      </c>
      <c r="N290" s="11">
        <v>154000</v>
      </c>
    </row>
    <row r="291" spans="1:14" ht="16.5" customHeight="1" x14ac:dyDescent="0.4">
      <c r="A291" s="1">
        <v>289</v>
      </c>
      <c r="B291" s="2" t="s">
        <v>267</v>
      </c>
      <c r="C291" s="7" t="s">
        <v>1440</v>
      </c>
      <c r="D291" s="2" t="e">
        <f t="shared" si="12"/>
        <v>#REF!</v>
      </c>
      <c r="E291" s="16" t="e">
        <f>VLOOKUP(C291,#REF!,12,FALSE)</f>
        <v>#REF!</v>
      </c>
      <c r="F291" s="2" t="str">
        <f>IFERROR(VLOOKUP($H291,[1]종합!$B$2:$C$142,2,FALSE),0)</f>
        <v>용역</v>
      </c>
      <c r="G291" s="2" t="str">
        <f t="shared" si="13"/>
        <v>수의계약</v>
      </c>
      <c r="H291" s="2" t="str">
        <f>IFERROR(VLOOKUP(I291,[1]종합!$A$1:$C$143,2,FALSE),0)</f>
        <v>인쇄출판</v>
      </c>
      <c r="I291" s="2" t="s">
        <v>1529</v>
      </c>
      <c r="J291" s="7" t="s">
        <v>373</v>
      </c>
      <c r="K291" s="2" t="s">
        <v>303</v>
      </c>
      <c r="L291" s="7" t="s">
        <v>169</v>
      </c>
      <c r="M291" s="2" t="str">
        <f t="shared" si="14"/>
        <v>100만원 미만</v>
      </c>
      <c r="N291" s="11">
        <v>49500</v>
      </c>
    </row>
    <row r="292" spans="1:14" ht="16.5" customHeight="1" x14ac:dyDescent="0.4">
      <c r="A292" s="1">
        <v>290</v>
      </c>
      <c r="B292" s="2" t="s">
        <v>267</v>
      </c>
      <c r="C292" s="7" t="s">
        <v>1448</v>
      </c>
      <c r="D292" s="2" t="e">
        <f t="shared" si="12"/>
        <v>#REF!</v>
      </c>
      <c r="E292" s="16" t="e">
        <f>VLOOKUP(C292,#REF!,12,FALSE)</f>
        <v>#REF!</v>
      </c>
      <c r="F292" s="2" t="str">
        <f>IFERROR(VLOOKUP($H292,[1]종합!$B$2:$C$142,2,FALSE),0)</f>
        <v>용역</v>
      </c>
      <c r="G292" s="2" t="str">
        <f t="shared" si="13"/>
        <v>입찰계약</v>
      </c>
      <c r="H292" s="2" t="str">
        <f>IFERROR(VLOOKUP(I292,[1]종합!$A$1:$C$143,2,FALSE),0)</f>
        <v>기타사업서비스</v>
      </c>
      <c r="I292" s="2" t="s">
        <v>1683</v>
      </c>
      <c r="J292" s="7" t="s">
        <v>374</v>
      </c>
      <c r="K292" s="2" t="s">
        <v>20</v>
      </c>
      <c r="L292" s="7" t="s">
        <v>85</v>
      </c>
      <c r="M292" s="2" t="str">
        <f t="shared" si="14"/>
        <v>4000~5000만원</v>
      </c>
      <c r="N292" s="11">
        <v>41614400</v>
      </c>
    </row>
    <row r="293" spans="1:14" ht="16.5" customHeight="1" x14ac:dyDescent="0.4">
      <c r="A293" s="1">
        <v>291</v>
      </c>
      <c r="B293" s="2" t="s">
        <v>14</v>
      </c>
      <c r="C293" s="7" t="s">
        <v>1523</v>
      </c>
      <c r="D293" s="2" t="e">
        <f t="shared" si="12"/>
        <v>#REF!</v>
      </c>
      <c r="E293" s="16" t="e">
        <f>VLOOKUP(C293,#REF!,12,FALSE)</f>
        <v>#REF!</v>
      </c>
      <c r="F293" s="2" t="str">
        <f>IFERROR(VLOOKUP($H293,[1]종합!$B$2:$C$142,2,FALSE),0)</f>
        <v>물품</v>
      </c>
      <c r="G293" s="2" t="str">
        <f t="shared" si="13"/>
        <v>수의계약</v>
      </c>
      <c r="H293" s="2" t="str">
        <f>IFERROR(VLOOKUP(I293,[1]종합!$A$1:$C$143,2,FALSE),0)</f>
        <v>생활용품</v>
      </c>
      <c r="I293" s="2" t="s">
        <v>1647</v>
      </c>
      <c r="J293" s="7" t="s">
        <v>375</v>
      </c>
      <c r="K293" s="2" t="s">
        <v>20</v>
      </c>
      <c r="L293" s="7" t="s">
        <v>376</v>
      </c>
      <c r="M293" s="2" t="str">
        <f t="shared" si="14"/>
        <v>100~500만원</v>
      </c>
      <c r="N293" s="11">
        <v>1320000</v>
      </c>
    </row>
    <row r="294" spans="1:14" ht="16.5" customHeight="1" x14ac:dyDescent="0.4">
      <c r="A294" s="1">
        <v>292</v>
      </c>
      <c r="B294" s="2" t="s">
        <v>14</v>
      </c>
      <c r="C294" s="7" t="s">
        <v>1440</v>
      </c>
      <c r="D294" s="2" t="e">
        <f t="shared" si="12"/>
        <v>#REF!</v>
      </c>
      <c r="E294" s="16" t="e">
        <f>VLOOKUP(C294,#REF!,12,FALSE)</f>
        <v>#REF!</v>
      </c>
      <c r="F294" s="2" t="str">
        <f>IFERROR(VLOOKUP($H294,[1]종합!$B$2:$C$142,2,FALSE),0)</f>
        <v>용역</v>
      </c>
      <c r="G294" s="2" t="str">
        <f t="shared" si="13"/>
        <v>수의계약</v>
      </c>
      <c r="H294" s="2" t="str">
        <f>IFERROR(VLOOKUP(I294,[1]종합!$A$1:$C$143,2,FALSE),0)</f>
        <v>인쇄출판</v>
      </c>
      <c r="I294" s="2" t="s">
        <v>1530</v>
      </c>
      <c r="J294" s="7" t="s">
        <v>377</v>
      </c>
      <c r="K294" s="2" t="s">
        <v>20</v>
      </c>
      <c r="L294" s="7" t="s">
        <v>21</v>
      </c>
      <c r="M294" s="2" t="str">
        <f t="shared" si="14"/>
        <v>100만원 미만</v>
      </c>
      <c r="N294" s="11">
        <v>211750</v>
      </c>
    </row>
    <row r="295" spans="1:14" ht="16.5" customHeight="1" x14ac:dyDescent="0.4">
      <c r="A295" s="1">
        <v>293</v>
      </c>
      <c r="B295" s="2" t="s">
        <v>14</v>
      </c>
      <c r="C295" s="7" t="s">
        <v>1440</v>
      </c>
      <c r="D295" s="2" t="e">
        <f t="shared" si="12"/>
        <v>#REF!</v>
      </c>
      <c r="E295" s="16" t="e">
        <f>VLOOKUP(C295,#REF!,12,FALSE)</f>
        <v>#REF!</v>
      </c>
      <c r="F295" s="2" t="str">
        <f>IFERROR(VLOOKUP($H295,[1]종합!$B$2:$C$142,2,FALSE),0)</f>
        <v>용역</v>
      </c>
      <c r="G295" s="2" t="str">
        <f t="shared" si="13"/>
        <v>수의계약</v>
      </c>
      <c r="H295" s="2" t="str">
        <f>IFERROR(VLOOKUP(I295,[1]종합!$A$1:$C$143,2,FALSE),0)</f>
        <v>인쇄출판</v>
      </c>
      <c r="I295" s="2" t="s">
        <v>1665</v>
      </c>
      <c r="J295" s="7" t="s">
        <v>378</v>
      </c>
      <c r="K295" s="2" t="s">
        <v>20</v>
      </c>
      <c r="L295" s="7" t="s">
        <v>46</v>
      </c>
      <c r="M295" s="2" t="str">
        <f t="shared" si="14"/>
        <v>100~500만원</v>
      </c>
      <c r="N295" s="11">
        <v>2400000</v>
      </c>
    </row>
    <row r="296" spans="1:14" ht="16.5" customHeight="1" x14ac:dyDescent="0.4">
      <c r="A296" s="1">
        <v>294</v>
      </c>
      <c r="B296" s="2" t="s">
        <v>14</v>
      </c>
      <c r="C296" s="7" t="s">
        <v>1440</v>
      </c>
      <c r="D296" s="2" t="e">
        <f t="shared" si="12"/>
        <v>#REF!</v>
      </c>
      <c r="E296" s="16" t="e">
        <f>VLOOKUP(C296,#REF!,12,FALSE)</f>
        <v>#REF!</v>
      </c>
      <c r="F296" s="2" t="str">
        <f>IFERROR(VLOOKUP($H296,[1]종합!$B$2:$C$142,2,FALSE),0)</f>
        <v>용역</v>
      </c>
      <c r="G296" s="2" t="str">
        <f t="shared" si="13"/>
        <v>수의계약</v>
      </c>
      <c r="H296" s="2" t="str">
        <f>IFERROR(VLOOKUP(I296,[1]종합!$A$1:$C$143,2,FALSE),0)</f>
        <v>인쇄출판</v>
      </c>
      <c r="I296" s="2" t="s">
        <v>1529</v>
      </c>
      <c r="J296" s="7" t="s">
        <v>379</v>
      </c>
      <c r="K296" s="2" t="s">
        <v>20</v>
      </c>
      <c r="L296" s="7" t="s">
        <v>69</v>
      </c>
      <c r="M296" s="2" t="str">
        <f t="shared" si="14"/>
        <v>100만원 미만</v>
      </c>
      <c r="N296" s="11">
        <v>44000</v>
      </c>
    </row>
    <row r="297" spans="1:14" ht="16.5" customHeight="1" x14ac:dyDescent="0.4">
      <c r="A297" s="1">
        <v>295</v>
      </c>
      <c r="B297" s="2" t="s">
        <v>14</v>
      </c>
      <c r="C297" s="7" t="s">
        <v>1460</v>
      </c>
      <c r="D297" s="2" t="e">
        <f t="shared" si="12"/>
        <v>#REF!</v>
      </c>
      <c r="E297" s="16" t="e">
        <f>VLOOKUP(C297,#REF!,12,FALSE)</f>
        <v>#REF!</v>
      </c>
      <c r="F297" s="2" t="str">
        <f>IFERROR(VLOOKUP($H297,[1]종합!$B$2:$C$142,2,FALSE),0)</f>
        <v>용역</v>
      </c>
      <c r="G297" s="2" t="str">
        <f t="shared" si="13"/>
        <v>수의계약</v>
      </c>
      <c r="H297" s="2" t="str">
        <f>IFERROR(VLOOKUP(I297,[1]종합!$A$1:$C$143,2,FALSE),0)</f>
        <v>인쇄출판</v>
      </c>
      <c r="I297" s="2" t="s">
        <v>1529</v>
      </c>
      <c r="J297" s="7" t="s">
        <v>380</v>
      </c>
      <c r="K297" s="2" t="s">
        <v>20</v>
      </c>
      <c r="L297" s="7" t="s">
        <v>381</v>
      </c>
      <c r="M297" s="2" t="str">
        <f t="shared" si="14"/>
        <v>100만원 미만</v>
      </c>
      <c r="N297" s="11">
        <v>33000</v>
      </c>
    </row>
    <row r="298" spans="1:14" ht="16.5" customHeight="1" x14ac:dyDescent="0.4">
      <c r="A298" s="1">
        <v>296</v>
      </c>
      <c r="B298" s="2" t="s">
        <v>14</v>
      </c>
      <c r="C298" s="7" t="s">
        <v>1440</v>
      </c>
      <c r="D298" s="2" t="e">
        <f t="shared" si="12"/>
        <v>#REF!</v>
      </c>
      <c r="E298" s="16" t="e">
        <f>VLOOKUP(C298,#REF!,12,FALSE)</f>
        <v>#REF!</v>
      </c>
      <c r="F298" s="2" t="str">
        <f>IFERROR(VLOOKUP($H298,[1]종합!$B$2:$C$142,2,FALSE),0)</f>
        <v>용역</v>
      </c>
      <c r="G298" s="2" t="str">
        <f t="shared" si="13"/>
        <v>수의계약</v>
      </c>
      <c r="H298" s="2" t="str">
        <f>IFERROR(VLOOKUP(I298,[1]종합!$A$1:$C$143,2,FALSE),0)</f>
        <v>인쇄출판</v>
      </c>
      <c r="I298" s="2" t="s">
        <v>1530</v>
      </c>
      <c r="J298" s="7" t="s">
        <v>382</v>
      </c>
      <c r="K298" s="2" t="s">
        <v>20</v>
      </c>
      <c r="L298" s="7" t="s">
        <v>158</v>
      </c>
      <c r="M298" s="2" t="str">
        <f t="shared" si="14"/>
        <v>100만원 미만</v>
      </c>
      <c r="N298" s="11">
        <v>165000</v>
      </c>
    </row>
    <row r="299" spans="1:14" ht="16.5" customHeight="1" x14ac:dyDescent="0.4">
      <c r="A299" s="1">
        <v>297</v>
      </c>
      <c r="B299" s="2" t="s">
        <v>14</v>
      </c>
      <c r="C299" s="7" t="s">
        <v>1450</v>
      </c>
      <c r="D299" s="2" t="e">
        <f t="shared" si="12"/>
        <v>#REF!</v>
      </c>
      <c r="E299" s="16" t="e">
        <f>VLOOKUP(C299,#REF!,12,FALSE)</f>
        <v>#REF!</v>
      </c>
      <c r="F299" s="2" t="str">
        <f>IFERROR(VLOOKUP($H299,[1]종합!$B$2:$C$142,2,FALSE),0)</f>
        <v>용역</v>
      </c>
      <c r="G299" s="2" t="str">
        <f t="shared" si="13"/>
        <v>수의계약</v>
      </c>
      <c r="H299" s="2" t="str">
        <f>IFERROR(VLOOKUP(I299,[1]종합!$A$1:$C$143,2,FALSE),0)</f>
        <v>청소및시설관리</v>
      </c>
      <c r="I299" s="2" t="s">
        <v>1540</v>
      </c>
      <c r="J299" s="7" t="s">
        <v>383</v>
      </c>
      <c r="K299" s="2" t="s">
        <v>20</v>
      </c>
      <c r="L299" s="7" t="s">
        <v>97</v>
      </c>
      <c r="M299" s="2" t="str">
        <f t="shared" si="14"/>
        <v>100~500만원</v>
      </c>
      <c r="N299" s="11">
        <v>2787000</v>
      </c>
    </row>
    <row r="300" spans="1:14" ht="16.5" customHeight="1" x14ac:dyDescent="0.4">
      <c r="A300" s="1">
        <v>298</v>
      </c>
      <c r="B300" s="2" t="s">
        <v>14</v>
      </c>
      <c r="C300" s="7" t="s">
        <v>1565</v>
      </c>
      <c r="D300" s="2" t="e">
        <f t="shared" si="12"/>
        <v>#REF!</v>
      </c>
      <c r="E300" s="16" t="e">
        <f>VLOOKUP(C300,#REF!,12,FALSE)</f>
        <v>#REF!</v>
      </c>
      <c r="F300" s="2" t="str">
        <f>IFERROR(VLOOKUP($H300,[1]종합!$B$2:$C$142,2,FALSE),0)</f>
        <v>물품</v>
      </c>
      <c r="G300" s="2" t="str">
        <f t="shared" si="13"/>
        <v>수의계약</v>
      </c>
      <c r="H300" s="2" t="str">
        <f>IFERROR(VLOOKUP(I300,[1]종합!$A$1:$C$143,2,FALSE),0)</f>
        <v>청소위생용품</v>
      </c>
      <c r="I300" s="2" t="s">
        <v>1537</v>
      </c>
      <c r="J300" s="7" t="s">
        <v>384</v>
      </c>
      <c r="K300" s="2" t="s">
        <v>20</v>
      </c>
      <c r="L300" s="7" t="s">
        <v>354</v>
      </c>
      <c r="M300" s="2" t="str">
        <f t="shared" si="14"/>
        <v>100~500만원</v>
      </c>
      <c r="N300" s="11">
        <v>1153880</v>
      </c>
    </row>
    <row r="301" spans="1:14" ht="16.5" customHeight="1" x14ac:dyDescent="0.4">
      <c r="A301" s="1">
        <v>299</v>
      </c>
      <c r="B301" s="2" t="s">
        <v>14</v>
      </c>
      <c r="C301" s="7" t="s">
        <v>1441</v>
      </c>
      <c r="D301" s="2" t="e">
        <f t="shared" si="12"/>
        <v>#REF!</v>
      </c>
      <c r="E301" s="16" t="e">
        <f>VLOOKUP(C301,#REF!,12,FALSE)</f>
        <v>#REF!</v>
      </c>
      <c r="F301" s="2">
        <f>IFERROR(VLOOKUP($H301,[1]종합!$B$2:$C$142,2,FALSE),0)</f>
        <v>0</v>
      </c>
      <c r="G301" s="2" t="str">
        <f t="shared" si="13"/>
        <v>수의계약</v>
      </c>
      <c r="H301" s="2">
        <f>IFERROR(VLOOKUP(I301,[1]종합!$A$1:$C$143,2,FALSE),0)</f>
        <v>0</v>
      </c>
      <c r="I301" s="2" t="s">
        <v>1657</v>
      </c>
      <c r="J301" s="7" t="s">
        <v>385</v>
      </c>
      <c r="K301" s="2" t="s">
        <v>20</v>
      </c>
      <c r="L301" s="7" t="s">
        <v>161</v>
      </c>
      <c r="M301" s="2" t="str">
        <f t="shared" si="14"/>
        <v>100만원 미만</v>
      </c>
      <c r="N301" s="11">
        <v>138000</v>
      </c>
    </row>
    <row r="302" spans="1:14" ht="16.5" customHeight="1" x14ac:dyDescent="0.4">
      <c r="A302" s="1">
        <v>300</v>
      </c>
      <c r="B302" s="2" t="s">
        <v>14</v>
      </c>
      <c r="C302" s="7" t="s">
        <v>1441</v>
      </c>
      <c r="D302" s="2" t="e">
        <f t="shared" si="12"/>
        <v>#REF!</v>
      </c>
      <c r="E302" s="16" t="e">
        <f>VLOOKUP(C302,#REF!,12,FALSE)</f>
        <v>#REF!</v>
      </c>
      <c r="F302" s="2">
        <f>IFERROR(VLOOKUP($H302,[1]종합!$B$2:$C$142,2,FALSE),0)</f>
        <v>0</v>
      </c>
      <c r="G302" s="2" t="str">
        <f t="shared" si="13"/>
        <v>수의계약</v>
      </c>
      <c r="H302" s="2">
        <f>IFERROR(VLOOKUP(I302,[1]종합!$A$1:$C$143,2,FALSE),0)</f>
        <v>0</v>
      </c>
      <c r="I302" s="2" t="s">
        <v>1657</v>
      </c>
      <c r="J302" s="7" t="s">
        <v>385</v>
      </c>
      <c r="K302" s="2" t="s">
        <v>20</v>
      </c>
      <c r="L302" s="7" t="s">
        <v>161</v>
      </c>
      <c r="M302" s="2" t="str">
        <f t="shared" si="14"/>
        <v>100만원 미만</v>
      </c>
      <c r="N302" s="11">
        <v>79160</v>
      </c>
    </row>
    <row r="303" spans="1:14" ht="16.5" customHeight="1" x14ac:dyDescent="0.4">
      <c r="A303" s="1">
        <v>301</v>
      </c>
      <c r="B303" s="2" t="s">
        <v>14</v>
      </c>
      <c r="C303" s="7" t="s">
        <v>1441</v>
      </c>
      <c r="D303" s="2" t="e">
        <f t="shared" si="12"/>
        <v>#REF!</v>
      </c>
      <c r="E303" s="16" t="e">
        <f>VLOOKUP(C303,#REF!,12,FALSE)</f>
        <v>#REF!</v>
      </c>
      <c r="F303" s="2">
        <f>IFERROR(VLOOKUP($H303,[1]종합!$B$2:$C$142,2,FALSE),0)</f>
        <v>0</v>
      </c>
      <c r="G303" s="2" t="str">
        <f t="shared" si="13"/>
        <v>수의계약</v>
      </c>
      <c r="H303" s="2">
        <f>IFERROR(VLOOKUP(I303,[1]종합!$A$1:$C$143,2,FALSE),0)</f>
        <v>0</v>
      </c>
      <c r="I303" s="2" t="s">
        <v>1657</v>
      </c>
      <c r="J303" s="7" t="s">
        <v>385</v>
      </c>
      <c r="K303" s="2" t="s">
        <v>20</v>
      </c>
      <c r="L303" s="7" t="s">
        <v>161</v>
      </c>
      <c r="M303" s="2" t="str">
        <f t="shared" si="14"/>
        <v>100만원 미만</v>
      </c>
      <c r="N303" s="11">
        <v>35070</v>
      </c>
    </row>
    <row r="304" spans="1:14" ht="16.5" customHeight="1" x14ac:dyDescent="0.4">
      <c r="A304" s="1">
        <v>302</v>
      </c>
      <c r="B304" s="2" t="s">
        <v>14</v>
      </c>
      <c r="C304" s="7" t="s">
        <v>1440</v>
      </c>
      <c r="D304" s="2" t="e">
        <f t="shared" si="12"/>
        <v>#REF!</v>
      </c>
      <c r="E304" s="16" t="e">
        <f>VLOOKUP(C304,#REF!,12,FALSE)</f>
        <v>#REF!</v>
      </c>
      <c r="F304" s="2" t="str">
        <f>IFERROR(VLOOKUP($H304,[1]종합!$B$2:$C$142,2,FALSE),0)</f>
        <v>용역</v>
      </c>
      <c r="G304" s="2" t="str">
        <f t="shared" si="13"/>
        <v>수의계약</v>
      </c>
      <c r="H304" s="2" t="str">
        <f>IFERROR(VLOOKUP(I304,[1]종합!$A$1:$C$143,2,FALSE),0)</f>
        <v>인쇄출판</v>
      </c>
      <c r="I304" s="2" t="s">
        <v>1529</v>
      </c>
      <c r="J304" s="7" t="s">
        <v>386</v>
      </c>
      <c r="K304" s="2" t="s">
        <v>20</v>
      </c>
      <c r="L304" s="7" t="s">
        <v>69</v>
      </c>
      <c r="M304" s="2" t="str">
        <f t="shared" si="14"/>
        <v>100만원 미만</v>
      </c>
      <c r="N304" s="11">
        <v>66000</v>
      </c>
    </row>
    <row r="305" spans="1:14" ht="16.5" customHeight="1" x14ac:dyDescent="0.4">
      <c r="A305" s="1">
        <v>303</v>
      </c>
      <c r="B305" s="2" t="s">
        <v>14</v>
      </c>
      <c r="C305" s="7" t="s">
        <v>1440</v>
      </c>
      <c r="D305" s="2" t="e">
        <f t="shared" si="12"/>
        <v>#REF!</v>
      </c>
      <c r="E305" s="16" t="e">
        <f>VLOOKUP(C305,#REF!,12,FALSE)</f>
        <v>#REF!</v>
      </c>
      <c r="F305" s="2" t="str">
        <f>IFERROR(VLOOKUP($H305,[1]종합!$B$2:$C$142,2,FALSE),0)</f>
        <v>용역</v>
      </c>
      <c r="G305" s="2" t="str">
        <f t="shared" si="13"/>
        <v>수의계약</v>
      </c>
      <c r="H305" s="2" t="str">
        <f>IFERROR(VLOOKUP(I305,[1]종합!$A$1:$C$143,2,FALSE),0)</f>
        <v>인쇄출판</v>
      </c>
      <c r="I305" s="2" t="s">
        <v>1529</v>
      </c>
      <c r="J305" s="7" t="s">
        <v>387</v>
      </c>
      <c r="K305" s="2" t="s">
        <v>20</v>
      </c>
      <c r="L305" s="7" t="s">
        <v>69</v>
      </c>
      <c r="M305" s="2" t="str">
        <f t="shared" si="14"/>
        <v>100만원 미만</v>
      </c>
      <c r="N305" s="11">
        <v>66000</v>
      </c>
    </row>
    <row r="306" spans="1:14" ht="16.5" customHeight="1" x14ac:dyDescent="0.4">
      <c r="A306" s="1">
        <v>304</v>
      </c>
      <c r="B306" s="2" t="s">
        <v>14</v>
      </c>
      <c r="C306" s="7" t="s">
        <v>1440</v>
      </c>
      <c r="D306" s="2" t="e">
        <f t="shared" si="12"/>
        <v>#REF!</v>
      </c>
      <c r="E306" s="16" t="e">
        <f>VLOOKUP(C306,#REF!,12,FALSE)</f>
        <v>#REF!</v>
      </c>
      <c r="F306" s="2" t="str">
        <f>IFERROR(VLOOKUP($H306,[1]종합!$B$2:$C$142,2,FALSE),0)</f>
        <v>용역</v>
      </c>
      <c r="G306" s="2" t="str">
        <f t="shared" si="13"/>
        <v>수의계약</v>
      </c>
      <c r="H306" s="2" t="str">
        <f>IFERROR(VLOOKUP(I306,[1]종합!$A$1:$C$143,2,FALSE),0)</f>
        <v>인쇄출판</v>
      </c>
      <c r="I306" s="2" t="s">
        <v>1529</v>
      </c>
      <c r="J306" s="7" t="s">
        <v>388</v>
      </c>
      <c r="K306" s="2" t="s">
        <v>389</v>
      </c>
      <c r="L306" s="7" t="s">
        <v>97</v>
      </c>
      <c r="M306" s="2" t="str">
        <f t="shared" si="14"/>
        <v>100만원 미만</v>
      </c>
      <c r="N306" s="11">
        <v>352000</v>
      </c>
    </row>
    <row r="307" spans="1:14" ht="16.5" customHeight="1" x14ac:dyDescent="0.4">
      <c r="A307" s="1">
        <v>305</v>
      </c>
      <c r="B307" s="2" t="s">
        <v>14</v>
      </c>
      <c r="C307" s="7" t="s">
        <v>1440</v>
      </c>
      <c r="D307" s="2" t="e">
        <f t="shared" si="12"/>
        <v>#REF!</v>
      </c>
      <c r="E307" s="16" t="e">
        <f>VLOOKUP(C307,#REF!,12,FALSE)</f>
        <v>#REF!</v>
      </c>
      <c r="F307" s="2" t="str">
        <f>IFERROR(VLOOKUP($H307,[1]종합!$B$2:$C$142,2,FALSE),0)</f>
        <v>용역</v>
      </c>
      <c r="G307" s="2" t="str">
        <f t="shared" si="13"/>
        <v>수의계약</v>
      </c>
      <c r="H307" s="2" t="str">
        <f>IFERROR(VLOOKUP(I307,[1]종합!$A$1:$C$143,2,FALSE),0)</f>
        <v>인쇄출판</v>
      </c>
      <c r="I307" s="2" t="s">
        <v>1529</v>
      </c>
      <c r="J307" s="7" t="s">
        <v>390</v>
      </c>
      <c r="K307" s="2" t="s">
        <v>20</v>
      </c>
      <c r="L307" s="7" t="s">
        <v>169</v>
      </c>
      <c r="M307" s="2" t="str">
        <f t="shared" si="14"/>
        <v>100만원 미만</v>
      </c>
      <c r="N307" s="11">
        <v>33000</v>
      </c>
    </row>
    <row r="308" spans="1:14" ht="16.5" customHeight="1" x14ac:dyDescent="0.4">
      <c r="A308" s="1">
        <v>306</v>
      </c>
      <c r="B308" s="2" t="s">
        <v>14</v>
      </c>
      <c r="C308" s="7" t="s">
        <v>1440</v>
      </c>
      <c r="D308" s="2" t="e">
        <f t="shared" si="12"/>
        <v>#REF!</v>
      </c>
      <c r="E308" s="16" t="e">
        <f>VLOOKUP(C308,#REF!,12,FALSE)</f>
        <v>#REF!</v>
      </c>
      <c r="F308" s="2" t="str">
        <f>IFERROR(VLOOKUP($H308,[1]종합!$B$2:$C$142,2,FALSE),0)</f>
        <v>용역</v>
      </c>
      <c r="G308" s="2" t="str">
        <f t="shared" si="13"/>
        <v>수의계약</v>
      </c>
      <c r="H308" s="2" t="str">
        <f>IFERROR(VLOOKUP(I308,[1]종합!$A$1:$C$143,2,FALSE),0)</f>
        <v>인쇄출판</v>
      </c>
      <c r="I308" s="2" t="s">
        <v>1529</v>
      </c>
      <c r="J308" s="7" t="s">
        <v>391</v>
      </c>
      <c r="K308" s="2" t="s">
        <v>20</v>
      </c>
      <c r="L308" s="7" t="s">
        <v>108</v>
      </c>
      <c r="M308" s="2" t="str">
        <f t="shared" si="14"/>
        <v>100만원 미만</v>
      </c>
      <c r="N308" s="11">
        <v>33000</v>
      </c>
    </row>
    <row r="309" spans="1:14" ht="16.5" customHeight="1" x14ac:dyDescent="0.4">
      <c r="A309" s="1">
        <v>307</v>
      </c>
      <c r="B309" s="2" t="s">
        <v>14</v>
      </c>
      <c r="C309" s="7" t="s">
        <v>1440</v>
      </c>
      <c r="D309" s="2" t="e">
        <f t="shared" si="12"/>
        <v>#REF!</v>
      </c>
      <c r="E309" s="16" t="e">
        <f>VLOOKUP(C309,#REF!,12,FALSE)</f>
        <v>#REF!</v>
      </c>
      <c r="F309" s="2" t="str">
        <f>IFERROR(VLOOKUP($H309,[1]종합!$B$2:$C$142,2,FALSE),0)</f>
        <v>용역</v>
      </c>
      <c r="G309" s="2" t="str">
        <f t="shared" si="13"/>
        <v>수의계약</v>
      </c>
      <c r="H309" s="2" t="str">
        <f>IFERROR(VLOOKUP(I309,[1]종합!$A$1:$C$143,2,FALSE),0)</f>
        <v>인쇄출판</v>
      </c>
      <c r="I309" s="2" t="s">
        <v>1543</v>
      </c>
      <c r="J309" s="7" t="s">
        <v>392</v>
      </c>
      <c r="K309" s="2" t="s">
        <v>20</v>
      </c>
      <c r="L309" s="7" t="s">
        <v>101</v>
      </c>
      <c r="M309" s="2" t="str">
        <f t="shared" si="14"/>
        <v>100만원 미만</v>
      </c>
      <c r="N309" s="11">
        <v>275000</v>
      </c>
    </row>
    <row r="310" spans="1:14" ht="16.5" customHeight="1" x14ac:dyDescent="0.4">
      <c r="A310" s="1">
        <v>308</v>
      </c>
      <c r="B310" s="2" t="s">
        <v>14</v>
      </c>
      <c r="C310" s="7" t="s">
        <v>1440</v>
      </c>
      <c r="D310" s="2" t="e">
        <f t="shared" si="12"/>
        <v>#REF!</v>
      </c>
      <c r="E310" s="16" t="e">
        <f>VLOOKUP(C310,#REF!,12,FALSE)</f>
        <v>#REF!</v>
      </c>
      <c r="F310" s="2" t="str">
        <f>IFERROR(VLOOKUP($H310,[1]종합!$B$2:$C$142,2,FALSE),0)</f>
        <v>용역</v>
      </c>
      <c r="G310" s="2" t="str">
        <f t="shared" si="13"/>
        <v>수의계약</v>
      </c>
      <c r="H310" s="2" t="str">
        <f>IFERROR(VLOOKUP(I310,[1]종합!$A$1:$C$143,2,FALSE),0)</f>
        <v>인쇄출판</v>
      </c>
      <c r="I310" s="2" t="s">
        <v>1529</v>
      </c>
      <c r="J310" s="7" t="s">
        <v>393</v>
      </c>
      <c r="K310" s="2" t="s">
        <v>20</v>
      </c>
      <c r="L310" s="7" t="s">
        <v>101</v>
      </c>
      <c r="M310" s="2" t="str">
        <f t="shared" si="14"/>
        <v>100만원 미만</v>
      </c>
      <c r="N310" s="11">
        <v>44000</v>
      </c>
    </row>
    <row r="311" spans="1:14" ht="16.5" customHeight="1" x14ac:dyDescent="0.4">
      <c r="A311" s="1">
        <v>309</v>
      </c>
      <c r="B311" s="2" t="s">
        <v>14</v>
      </c>
      <c r="C311" s="7" t="s">
        <v>1440</v>
      </c>
      <c r="D311" s="2" t="e">
        <f t="shared" si="12"/>
        <v>#REF!</v>
      </c>
      <c r="E311" s="16" t="e">
        <f>VLOOKUP(C311,#REF!,12,FALSE)</f>
        <v>#REF!</v>
      </c>
      <c r="F311" s="2" t="str">
        <f>IFERROR(VLOOKUP($H311,[1]종합!$B$2:$C$142,2,FALSE),0)</f>
        <v>용역</v>
      </c>
      <c r="G311" s="2" t="str">
        <f t="shared" si="13"/>
        <v>수의계약</v>
      </c>
      <c r="H311" s="2" t="str">
        <f>IFERROR(VLOOKUP(I311,[1]종합!$A$1:$C$143,2,FALSE),0)</f>
        <v>인쇄출판</v>
      </c>
      <c r="I311" s="2" t="s">
        <v>1529</v>
      </c>
      <c r="J311" s="7" t="s">
        <v>394</v>
      </c>
      <c r="K311" s="2" t="s">
        <v>395</v>
      </c>
      <c r="L311" s="7" t="s">
        <v>158</v>
      </c>
      <c r="M311" s="2" t="str">
        <f t="shared" si="14"/>
        <v>100만원 미만</v>
      </c>
      <c r="N311" s="11">
        <v>352000</v>
      </c>
    </row>
    <row r="312" spans="1:14" ht="16.5" customHeight="1" x14ac:dyDescent="0.4">
      <c r="A312" s="1">
        <v>310</v>
      </c>
      <c r="B312" s="2" t="s">
        <v>14</v>
      </c>
      <c r="C312" s="7" t="s">
        <v>1440</v>
      </c>
      <c r="D312" s="2" t="e">
        <f t="shared" si="12"/>
        <v>#REF!</v>
      </c>
      <c r="E312" s="16" t="e">
        <f>VLOOKUP(C312,#REF!,12,FALSE)</f>
        <v>#REF!</v>
      </c>
      <c r="F312" s="2" t="str">
        <f>IFERROR(VLOOKUP($H312,[1]종합!$B$2:$C$142,2,FALSE),0)</f>
        <v>용역</v>
      </c>
      <c r="G312" s="2" t="str">
        <f t="shared" si="13"/>
        <v>수의계약</v>
      </c>
      <c r="H312" s="2" t="str">
        <f>IFERROR(VLOOKUP(I312,[1]종합!$A$1:$C$143,2,FALSE),0)</f>
        <v>인쇄출판</v>
      </c>
      <c r="I312" s="2" t="s">
        <v>1529</v>
      </c>
      <c r="J312" s="7" t="s">
        <v>396</v>
      </c>
      <c r="K312" s="2" t="s">
        <v>20</v>
      </c>
      <c r="L312" s="7" t="s">
        <v>29</v>
      </c>
      <c r="M312" s="2" t="str">
        <f t="shared" si="14"/>
        <v>100만원 미만</v>
      </c>
      <c r="N312" s="11">
        <v>33000</v>
      </c>
    </row>
    <row r="313" spans="1:14" ht="16.5" customHeight="1" x14ac:dyDescent="0.4">
      <c r="A313" s="1">
        <v>311</v>
      </c>
      <c r="B313" s="2" t="s">
        <v>14</v>
      </c>
      <c r="C313" s="7" t="s">
        <v>1440</v>
      </c>
      <c r="D313" s="2" t="e">
        <f t="shared" si="12"/>
        <v>#REF!</v>
      </c>
      <c r="E313" s="16" t="e">
        <f>VLOOKUP(C313,#REF!,12,FALSE)</f>
        <v>#REF!</v>
      </c>
      <c r="F313" s="2" t="str">
        <f>IFERROR(VLOOKUP($H313,[1]종합!$B$2:$C$142,2,FALSE),0)</f>
        <v>용역</v>
      </c>
      <c r="G313" s="2" t="str">
        <f t="shared" si="13"/>
        <v>수의계약</v>
      </c>
      <c r="H313" s="2" t="str">
        <f>IFERROR(VLOOKUP(I313,[1]종합!$A$1:$C$143,2,FALSE),0)</f>
        <v>인쇄출판</v>
      </c>
      <c r="I313" s="2" t="s">
        <v>1529</v>
      </c>
      <c r="J313" s="7" t="s">
        <v>397</v>
      </c>
      <c r="K313" s="2" t="s">
        <v>20</v>
      </c>
      <c r="L313" s="7" t="s">
        <v>21</v>
      </c>
      <c r="M313" s="2" t="str">
        <f t="shared" si="14"/>
        <v>100만원 미만</v>
      </c>
      <c r="N313" s="11">
        <v>44000</v>
      </c>
    </row>
    <row r="314" spans="1:14" ht="16.5" customHeight="1" x14ac:dyDescent="0.4">
      <c r="A314" s="1">
        <v>312</v>
      </c>
      <c r="B314" s="2" t="s">
        <v>14</v>
      </c>
      <c r="C314" s="7" t="s">
        <v>1447</v>
      </c>
      <c r="D314" s="2" t="e">
        <f t="shared" si="12"/>
        <v>#REF!</v>
      </c>
      <c r="E314" s="16" t="e">
        <f>VLOOKUP(C314,#REF!,12,FALSE)</f>
        <v>#REF!</v>
      </c>
      <c r="F314" s="2" t="str">
        <f>IFERROR(VLOOKUP($H314,[1]종합!$B$2:$C$142,2,FALSE),0)</f>
        <v>용역</v>
      </c>
      <c r="G314" s="2" t="str">
        <f t="shared" si="13"/>
        <v>수의계약</v>
      </c>
      <c r="H314" s="2" t="str">
        <f>IFERROR(VLOOKUP(I314,[1]종합!$A$1:$C$143,2,FALSE),0)</f>
        <v>의료서비스</v>
      </c>
      <c r="I314" s="2" t="s">
        <v>1655</v>
      </c>
      <c r="J314" s="7" t="s">
        <v>398</v>
      </c>
      <c r="K314" s="2" t="s">
        <v>20</v>
      </c>
      <c r="L314" s="7" t="s">
        <v>127</v>
      </c>
      <c r="M314" s="2" t="str">
        <f t="shared" si="14"/>
        <v>100만원 미만</v>
      </c>
      <c r="N314" s="11">
        <v>955000</v>
      </c>
    </row>
    <row r="315" spans="1:14" ht="16.5" customHeight="1" x14ac:dyDescent="0.4">
      <c r="A315" s="1">
        <v>313</v>
      </c>
      <c r="B315" s="2" t="s">
        <v>14</v>
      </c>
      <c r="C315" s="7" t="s">
        <v>1447</v>
      </c>
      <c r="D315" s="2" t="e">
        <f t="shared" si="12"/>
        <v>#REF!</v>
      </c>
      <c r="E315" s="16" t="e">
        <f>VLOOKUP(C315,#REF!,12,FALSE)</f>
        <v>#REF!</v>
      </c>
      <c r="F315" s="2" t="str">
        <f>IFERROR(VLOOKUP($H315,[1]종합!$B$2:$C$142,2,FALSE),0)</f>
        <v>용역</v>
      </c>
      <c r="G315" s="2" t="str">
        <f t="shared" si="13"/>
        <v>수의계약</v>
      </c>
      <c r="H315" s="2" t="str">
        <f>IFERROR(VLOOKUP(I315,[1]종합!$A$1:$C$143,2,FALSE),0)</f>
        <v>의료서비스</v>
      </c>
      <c r="I315" s="2" t="s">
        <v>1655</v>
      </c>
      <c r="J315" s="7" t="s">
        <v>399</v>
      </c>
      <c r="K315" s="2" t="s">
        <v>20</v>
      </c>
      <c r="L315" s="7" t="s">
        <v>127</v>
      </c>
      <c r="M315" s="2" t="str">
        <f t="shared" si="14"/>
        <v>500~1000만원</v>
      </c>
      <c r="N315" s="11">
        <v>5406200</v>
      </c>
    </row>
    <row r="316" spans="1:14" ht="16.5" customHeight="1" x14ac:dyDescent="0.4">
      <c r="A316" s="1">
        <v>314</v>
      </c>
      <c r="B316" s="2" t="s">
        <v>14</v>
      </c>
      <c r="C316" s="7" t="s">
        <v>1440</v>
      </c>
      <c r="D316" s="2" t="e">
        <f t="shared" si="12"/>
        <v>#REF!</v>
      </c>
      <c r="E316" s="16" t="e">
        <f>VLOOKUP(C316,#REF!,12,FALSE)</f>
        <v>#REF!</v>
      </c>
      <c r="F316" s="2" t="str">
        <f>IFERROR(VLOOKUP($H316,[1]종합!$B$2:$C$142,2,FALSE),0)</f>
        <v>용역</v>
      </c>
      <c r="G316" s="2" t="str">
        <f t="shared" si="13"/>
        <v>수의계약</v>
      </c>
      <c r="H316" s="2" t="str">
        <f>IFERROR(VLOOKUP(I316,[1]종합!$A$1:$C$143,2,FALSE),0)</f>
        <v>인쇄출판</v>
      </c>
      <c r="I316" s="2" t="s">
        <v>1529</v>
      </c>
      <c r="J316" s="7" t="s">
        <v>400</v>
      </c>
      <c r="K316" s="2" t="s">
        <v>20</v>
      </c>
      <c r="L316" s="7" t="s">
        <v>46</v>
      </c>
      <c r="M316" s="2" t="str">
        <f t="shared" si="14"/>
        <v>100~500만원</v>
      </c>
      <c r="N316" s="11">
        <v>1182500</v>
      </c>
    </row>
    <row r="317" spans="1:14" ht="16.5" customHeight="1" x14ac:dyDescent="0.4">
      <c r="A317" s="1">
        <v>315</v>
      </c>
      <c r="B317" s="2" t="s">
        <v>14</v>
      </c>
      <c r="C317" s="7" t="s">
        <v>1440</v>
      </c>
      <c r="D317" s="2" t="e">
        <f t="shared" si="12"/>
        <v>#REF!</v>
      </c>
      <c r="E317" s="16" t="e">
        <f>VLOOKUP(C317,#REF!,12,FALSE)</f>
        <v>#REF!</v>
      </c>
      <c r="F317" s="2" t="str">
        <f>IFERROR(VLOOKUP($H317,[1]종합!$B$2:$C$142,2,FALSE),0)</f>
        <v>용역</v>
      </c>
      <c r="G317" s="2" t="str">
        <f t="shared" si="13"/>
        <v>수의계약</v>
      </c>
      <c r="H317" s="2" t="str">
        <f>IFERROR(VLOOKUP(I317,[1]종합!$A$1:$C$143,2,FALSE),0)</f>
        <v>인쇄출판</v>
      </c>
      <c r="I317" s="2" t="s">
        <v>1529</v>
      </c>
      <c r="J317" s="7" t="s">
        <v>401</v>
      </c>
      <c r="K317" s="2" t="s">
        <v>20</v>
      </c>
      <c r="L317" s="7" t="s">
        <v>236</v>
      </c>
      <c r="M317" s="2" t="str">
        <f t="shared" si="14"/>
        <v>100만원 미만</v>
      </c>
      <c r="N317" s="11">
        <v>330000</v>
      </c>
    </row>
    <row r="318" spans="1:14" ht="16.5" customHeight="1" x14ac:dyDescent="0.4">
      <c r="A318" s="1">
        <v>316</v>
      </c>
      <c r="B318" s="2" t="s">
        <v>14</v>
      </c>
      <c r="C318" s="7" t="s">
        <v>1440</v>
      </c>
      <c r="D318" s="2" t="e">
        <f t="shared" si="12"/>
        <v>#REF!</v>
      </c>
      <c r="E318" s="16" t="e">
        <f>VLOOKUP(C318,#REF!,12,FALSE)</f>
        <v>#REF!</v>
      </c>
      <c r="F318" s="2" t="str">
        <f>IFERROR(VLOOKUP($H318,[1]종합!$B$2:$C$142,2,FALSE),0)</f>
        <v>용역</v>
      </c>
      <c r="G318" s="2" t="str">
        <f t="shared" si="13"/>
        <v>수의계약</v>
      </c>
      <c r="H318" s="2" t="str">
        <f>IFERROR(VLOOKUP(I318,[1]종합!$A$1:$C$143,2,FALSE),0)</f>
        <v>인쇄출판</v>
      </c>
      <c r="I318" s="2" t="s">
        <v>1543</v>
      </c>
      <c r="J318" s="7" t="s">
        <v>402</v>
      </c>
      <c r="K318" s="2" t="s">
        <v>20</v>
      </c>
      <c r="L318" s="7" t="s">
        <v>171</v>
      </c>
      <c r="M318" s="2" t="str">
        <f t="shared" si="14"/>
        <v>100~500만원</v>
      </c>
      <c r="N318" s="11">
        <v>2376000</v>
      </c>
    </row>
    <row r="319" spans="1:14" ht="16.5" customHeight="1" x14ac:dyDescent="0.4">
      <c r="A319" s="1">
        <v>317</v>
      </c>
      <c r="B319" s="2" t="s">
        <v>403</v>
      </c>
      <c r="C319" s="7" t="s">
        <v>1450</v>
      </c>
      <c r="D319" s="2" t="e">
        <f t="shared" si="12"/>
        <v>#REF!</v>
      </c>
      <c r="E319" s="16" t="e">
        <f>VLOOKUP(C319,#REF!,12,FALSE)</f>
        <v>#REF!</v>
      </c>
      <c r="F319" s="2" t="str">
        <f>IFERROR(VLOOKUP($H319,[1]종합!$B$2:$C$142,2,FALSE),0)</f>
        <v>용역</v>
      </c>
      <c r="G319" s="2" t="str">
        <f t="shared" si="13"/>
        <v>수의계약</v>
      </c>
      <c r="H319" s="2" t="str">
        <f>IFERROR(VLOOKUP(I319,[1]종합!$A$1:$C$143,2,FALSE),0)</f>
        <v>청소및시설관리</v>
      </c>
      <c r="I319" s="2" t="s">
        <v>1705</v>
      </c>
      <c r="J319" s="7" t="s">
        <v>404</v>
      </c>
      <c r="K319" s="2" t="s">
        <v>20</v>
      </c>
      <c r="L319" s="7" t="s">
        <v>101</v>
      </c>
      <c r="M319" s="2" t="str">
        <f t="shared" si="14"/>
        <v>100만원 미만</v>
      </c>
      <c r="N319" s="11">
        <v>638000</v>
      </c>
    </row>
    <row r="320" spans="1:14" ht="16.5" customHeight="1" x14ac:dyDescent="0.4">
      <c r="A320" s="1">
        <v>318</v>
      </c>
      <c r="B320" s="2" t="s">
        <v>14</v>
      </c>
      <c r="C320" s="7" t="s">
        <v>1440</v>
      </c>
      <c r="D320" s="2" t="e">
        <f t="shared" si="12"/>
        <v>#REF!</v>
      </c>
      <c r="E320" s="16" t="e">
        <f>VLOOKUP(C320,#REF!,12,FALSE)</f>
        <v>#REF!</v>
      </c>
      <c r="F320" s="2" t="str">
        <f>IFERROR(VLOOKUP($H320,[1]종합!$B$2:$C$142,2,FALSE),0)</f>
        <v>용역</v>
      </c>
      <c r="G320" s="2" t="str">
        <f t="shared" si="13"/>
        <v>수의계약</v>
      </c>
      <c r="H320" s="2" t="str">
        <f>IFERROR(VLOOKUP(I320,[1]종합!$A$1:$C$143,2,FALSE),0)</f>
        <v>인쇄출판</v>
      </c>
      <c r="I320" s="2" t="s">
        <v>1529</v>
      </c>
      <c r="J320" s="7" t="s">
        <v>405</v>
      </c>
      <c r="K320" s="2" t="s">
        <v>20</v>
      </c>
      <c r="L320" s="7" t="s">
        <v>158</v>
      </c>
      <c r="M320" s="2" t="str">
        <f t="shared" si="14"/>
        <v>100만원 미만</v>
      </c>
      <c r="N320" s="11">
        <v>55000</v>
      </c>
    </row>
    <row r="321" spans="1:14" ht="16.5" customHeight="1" x14ac:dyDescent="0.4">
      <c r="A321" s="1">
        <v>319</v>
      </c>
      <c r="B321" s="2" t="s">
        <v>14</v>
      </c>
      <c r="C321" s="7" t="s">
        <v>1518</v>
      </c>
      <c r="D321" s="2" t="e">
        <f t="shared" si="12"/>
        <v>#REF!</v>
      </c>
      <c r="E321" s="16" t="e">
        <f>VLOOKUP(C321,#REF!,12,FALSE)</f>
        <v>#REF!</v>
      </c>
      <c r="F321" s="2" t="str">
        <f>IFERROR(VLOOKUP($H321,[1]종합!$B$2:$C$142,2,FALSE),0)</f>
        <v>용역</v>
      </c>
      <c r="G321" s="2" t="str">
        <f t="shared" si="13"/>
        <v>수의계약</v>
      </c>
      <c r="H321" s="2" t="str">
        <f>IFERROR(VLOOKUP(I321,[1]종합!$A$1:$C$143,2,FALSE),0)</f>
        <v>급식및시설운영</v>
      </c>
      <c r="I321" s="2" t="s">
        <v>1688</v>
      </c>
      <c r="J321" s="7" t="s">
        <v>406</v>
      </c>
      <c r="K321" s="2" t="s">
        <v>20</v>
      </c>
      <c r="L321" s="7" t="s">
        <v>169</v>
      </c>
      <c r="M321" s="2" t="str">
        <f t="shared" si="14"/>
        <v>100만원 미만</v>
      </c>
      <c r="N321" s="11">
        <v>448000</v>
      </c>
    </row>
    <row r="322" spans="1:14" ht="16.5" customHeight="1" x14ac:dyDescent="0.4">
      <c r="A322" s="1">
        <v>320</v>
      </c>
      <c r="B322" s="2" t="s">
        <v>14</v>
      </c>
      <c r="C322" s="7" t="s">
        <v>1443</v>
      </c>
      <c r="D322" s="2" t="e">
        <f t="shared" si="12"/>
        <v>#REF!</v>
      </c>
      <c r="E322" s="16" t="e">
        <f>VLOOKUP(C322,#REF!,12,FALSE)</f>
        <v>#REF!</v>
      </c>
      <c r="F322" s="2" t="str">
        <f>IFERROR(VLOOKUP($H322,[1]종합!$B$2:$C$142,2,FALSE),0)</f>
        <v>물품</v>
      </c>
      <c r="G322" s="2" t="str">
        <f t="shared" si="13"/>
        <v>수의계약</v>
      </c>
      <c r="H322" s="2" t="str">
        <f>IFERROR(VLOOKUP(I322,[1]종합!$A$1:$C$143,2,FALSE),0)</f>
        <v>사무용품및소모품</v>
      </c>
      <c r="I322" s="2" t="str">
        <f>IF(ISERROR(FIND("사무용품",J322)),0,"사무용품")</f>
        <v>사무용품</v>
      </c>
      <c r="J322" s="7" t="s">
        <v>407</v>
      </c>
      <c r="K322" s="2" t="s">
        <v>20</v>
      </c>
      <c r="L322" s="7" t="s">
        <v>101</v>
      </c>
      <c r="M322" s="2" t="str">
        <f t="shared" si="14"/>
        <v>100~500만원</v>
      </c>
      <c r="N322" s="11">
        <v>1393000</v>
      </c>
    </row>
    <row r="323" spans="1:14" ht="16.5" customHeight="1" x14ac:dyDescent="0.4">
      <c r="A323" s="1">
        <v>321</v>
      </c>
      <c r="B323" s="2" t="s">
        <v>14</v>
      </c>
      <c r="C323" s="7" t="s">
        <v>1440</v>
      </c>
      <c r="D323" s="2" t="e">
        <f t="shared" ref="D323:D386" si="15">IF(OR($E323="천안", $E323="공주", $E323="보령", $E323="아산", $E323="서산", $E323="논산", $E323="계룡", $E323="당진", $E323="금산", $E323="부여", $E323="서천", $E323="청양", $E323="홍성", $E323="예산", $E323="태안"), "도내", "도외")</f>
        <v>#REF!</v>
      </c>
      <c r="E323" s="16" t="e">
        <f>VLOOKUP(C323,#REF!,12,FALSE)</f>
        <v>#REF!</v>
      </c>
      <c r="F323" s="2" t="str">
        <f>IFERROR(VLOOKUP($H323,[1]종합!$B$2:$C$142,2,FALSE),0)</f>
        <v>용역</v>
      </c>
      <c r="G323" s="2" t="str">
        <f t="shared" ref="G323:G386" si="16">IF($N323&gt;20000000, "입찰계약", "수의계약")</f>
        <v>수의계약</v>
      </c>
      <c r="H323" s="2" t="str">
        <f>IFERROR(VLOOKUP(I323,[1]종합!$A$1:$C$143,2,FALSE),0)</f>
        <v>인쇄출판</v>
      </c>
      <c r="I323" s="2" t="s">
        <v>1543</v>
      </c>
      <c r="J323" s="7" t="s">
        <v>408</v>
      </c>
      <c r="K323" s="2" t="s">
        <v>20</v>
      </c>
      <c r="L323" s="7" t="s">
        <v>69</v>
      </c>
      <c r="M323" s="2" t="str">
        <f t="shared" ref="M323:M386" si="17">IF($N323&lt;1000000, "100만원 미만", IF($N323&lt;5000000, "100~500만원", IF($N323&lt;10000000, "500~1000만원", IF($N323&lt;20000000, "1000~2000만원", IF($N323&lt;30000000, "2000~3000만원", IF($N323&lt;40000000, "3000~4000만원", IF($N323&lt;50000000, "4000~5000만원", "5000만원 이상")))))))</f>
        <v>100만원 미만</v>
      </c>
      <c r="N323" s="11">
        <v>180000</v>
      </c>
    </row>
    <row r="324" spans="1:14" ht="16.5" customHeight="1" x14ac:dyDescent="0.4">
      <c r="A324" s="1">
        <v>322</v>
      </c>
      <c r="B324" s="2" t="s">
        <v>14</v>
      </c>
      <c r="C324" s="7" t="s">
        <v>1461</v>
      </c>
      <c r="D324" s="2" t="e">
        <f t="shared" si="15"/>
        <v>#REF!</v>
      </c>
      <c r="E324" s="16" t="e">
        <f>VLOOKUP(C324,#REF!,12,FALSE)</f>
        <v>#REF!</v>
      </c>
      <c r="F324" s="2" t="str">
        <f>IFERROR(VLOOKUP($H324,[1]종합!$B$2:$C$142,2,FALSE),0)</f>
        <v>용역</v>
      </c>
      <c r="G324" s="2" t="str">
        <f t="shared" si="16"/>
        <v>수의계약</v>
      </c>
      <c r="H324" s="2" t="str">
        <f>IFERROR(VLOOKUP(I324,[1]종합!$A$1:$C$143,2,FALSE),0)</f>
        <v>행사전시</v>
      </c>
      <c r="I324" s="2" t="s">
        <v>1700</v>
      </c>
      <c r="J324" s="7" t="s">
        <v>409</v>
      </c>
      <c r="K324" s="2" t="s">
        <v>20</v>
      </c>
      <c r="L324" s="7" t="s">
        <v>17</v>
      </c>
      <c r="M324" s="2" t="str">
        <f t="shared" si="17"/>
        <v>1000~2000만원</v>
      </c>
      <c r="N324" s="11">
        <v>10360000</v>
      </c>
    </row>
    <row r="325" spans="1:14" ht="16.5" customHeight="1" x14ac:dyDescent="0.4">
      <c r="A325" s="1">
        <v>323</v>
      </c>
      <c r="B325" s="2" t="s">
        <v>14</v>
      </c>
      <c r="C325" s="7" t="s">
        <v>1450</v>
      </c>
      <c r="D325" s="2" t="e">
        <f t="shared" si="15"/>
        <v>#REF!</v>
      </c>
      <c r="E325" s="16" t="e">
        <f>VLOOKUP(C325,#REF!,12,FALSE)</f>
        <v>#REF!</v>
      </c>
      <c r="F325" s="2" t="str">
        <f>IFERROR(VLOOKUP($H325,[1]종합!$B$2:$C$142,2,FALSE),0)</f>
        <v>용역</v>
      </c>
      <c r="G325" s="2" t="str">
        <f t="shared" si="16"/>
        <v>수의계약</v>
      </c>
      <c r="H325" s="2" t="str">
        <f>IFERROR(VLOOKUP(I325,[1]종합!$A$1:$C$143,2,FALSE),0)</f>
        <v>청소및시설관리</v>
      </c>
      <c r="I325" s="2" t="s">
        <v>1541</v>
      </c>
      <c r="J325" s="7" t="s">
        <v>410</v>
      </c>
      <c r="K325" s="2" t="s">
        <v>20</v>
      </c>
      <c r="L325" s="7" t="s">
        <v>101</v>
      </c>
      <c r="M325" s="2" t="str">
        <f t="shared" si="17"/>
        <v>100~500만원</v>
      </c>
      <c r="N325" s="11">
        <v>1061500</v>
      </c>
    </row>
    <row r="326" spans="1:14" ht="16.5" customHeight="1" x14ac:dyDescent="0.4">
      <c r="A326" s="1">
        <v>324</v>
      </c>
      <c r="B326" s="2" t="s">
        <v>14</v>
      </c>
      <c r="C326" s="7" t="s">
        <v>1440</v>
      </c>
      <c r="D326" s="2" t="e">
        <f t="shared" si="15"/>
        <v>#REF!</v>
      </c>
      <c r="E326" s="16" t="e">
        <f>VLOOKUP(C326,#REF!,12,FALSE)</f>
        <v>#REF!</v>
      </c>
      <c r="F326" s="2" t="str">
        <f>IFERROR(VLOOKUP($H326,[1]종합!$B$2:$C$142,2,FALSE),0)</f>
        <v>용역</v>
      </c>
      <c r="G326" s="2" t="str">
        <f t="shared" si="16"/>
        <v>수의계약</v>
      </c>
      <c r="H326" s="2" t="str">
        <f>IFERROR(VLOOKUP(I326,[1]종합!$A$1:$C$143,2,FALSE),0)</f>
        <v>인쇄출판</v>
      </c>
      <c r="I326" s="2" t="s">
        <v>1543</v>
      </c>
      <c r="J326" s="7" t="s">
        <v>411</v>
      </c>
      <c r="K326" s="2" t="s">
        <v>20</v>
      </c>
      <c r="L326" s="7" t="s">
        <v>158</v>
      </c>
      <c r="M326" s="2" t="str">
        <f t="shared" si="17"/>
        <v>100만원 미만</v>
      </c>
      <c r="N326" s="11">
        <v>220000</v>
      </c>
    </row>
    <row r="327" spans="1:14" ht="16.5" customHeight="1" x14ac:dyDescent="0.4">
      <c r="A327" s="1">
        <v>325</v>
      </c>
      <c r="B327" s="2" t="s">
        <v>14</v>
      </c>
      <c r="C327" s="7" t="s">
        <v>1525</v>
      </c>
      <c r="D327" s="2" t="e">
        <f t="shared" si="15"/>
        <v>#REF!</v>
      </c>
      <c r="E327" s="16" t="e">
        <f>VLOOKUP(C327,#REF!,12,FALSE)</f>
        <v>#REF!</v>
      </c>
      <c r="F327" s="2" t="str">
        <f>IFERROR(VLOOKUP($H327,[1]종합!$B$2:$C$142,2,FALSE),0)</f>
        <v>물품</v>
      </c>
      <c r="G327" s="2" t="str">
        <f t="shared" si="16"/>
        <v>수의계약</v>
      </c>
      <c r="H327" s="2" t="str">
        <f>IFERROR(VLOOKUP(I327,[1]종합!$A$1:$C$143,2,FALSE),0)</f>
        <v>사무용품및소모품</v>
      </c>
      <c r="I327" s="2" t="str">
        <f>IF(ISERROR(FIND("복사용지",J327)),0,"복사용지")</f>
        <v>복사용지</v>
      </c>
      <c r="J327" s="7" t="s">
        <v>73</v>
      </c>
      <c r="K327" s="2" t="s">
        <v>20</v>
      </c>
      <c r="L327" s="7" t="s">
        <v>169</v>
      </c>
      <c r="M327" s="2" t="str">
        <f t="shared" si="17"/>
        <v>100만원 미만</v>
      </c>
      <c r="N327" s="11">
        <v>436000</v>
      </c>
    </row>
    <row r="328" spans="1:14" ht="16.5" customHeight="1" x14ac:dyDescent="0.4">
      <c r="A328" s="1">
        <v>326</v>
      </c>
      <c r="B328" s="2" t="s">
        <v>14</v>
      </c>
      <c r="C328" s="7" t="s">
        <v>1440</v>
      </c>
      <c r="D328" s="2" t="e">
        <f t="shared" si="15"/>
        <v>#REF!</v>
      </c>
      <c r="E328" s="16" t="e">
        <f>VLOOKUP(C328,#REF!,12,FALSE)</f>
        <v>#REF!</v>
      </c>
      <c r="F328" s="2" t="str">
        <f>IFERROR(VLOOKUP($H328,[1]종합!$B$2:$C$142,2,FALSE),0)</f>
        <v>용역</v>
      </c>
      <c r="G328" s="2" t="str">
        <f t="shared" si="16"/>
        <v>수의계약</v>
      </c>
      <c r="H328" s="2" t="str">
        <f>IFERROR(VLOOKUP(I328,[1]종합!$A$1:$C$143,2,FALSE),0)</f>
        <v>인쇄출판</v>
      </c>
      <c r="I328" s="2" t="s">
        <v>1529</v>
      </c>
      <c r="J328" s="7" t="s">
        <v>412</v>
      </c>
      <c r="K328" s="2" t="s">
        <v>20</v>
      </c>
      <c r="L328" s="7" t="s">
        <v>130</v>
      </c>
      <c r="M328" s="2" t="str">
        <f t="shared" si="17"/>
        <v>100만원 미만</v>
      </c>
      <c r="N328" s="11">
        <v>33000</v>
      </c>
    </row>
    <row r="329" spans="1:14" ht="16.5" customHeight="1" x14ac:dyDescent="0.4">
      <c r="A329" s="1">
        <v>327</v>
      </c>
      <c r="B329" s="2" t="s">
        <v>14</v>
      </c>
      <c r="C329" s="7" t="s">
        <v>1440</v>
      </c>
      <c r="D329" s="2" t="e">
        <f t="shared" si="15"/>
        <v>#REF!</v>
      </c>
      <c r="E329" s="16" t="e">
        <f>VLOOKUP(C329,#REF!,12,FALSE)</f>
        <v>#REF!</v>
      </c>
      <c r="F329" s="2" t="str">
        <f>IFERROR(VLOOKUP($H329,[1]종합!$B$2:$C$142,2,FALSE),0)</f>
        <v>용역</v>
      </c>
      <c r="G329" s="2" t="str">
        <f t="shared" si="16"/>
        <v>수의계약</v>
      </c>
      <c r="H329" s="2" t="str">
        <f>IFERROR(VLOOKUP(I329,[1]종합!$A$1:$C$143,2,FALSE),0)</f>
        <v>인쇄출판</v>
      </c>
      <c r="I329" s="2" t="s">
        <v>1530</v>
      </c>
      <c r="J329" s="7" t="s">
        <v>413</v>
      </c>
      <c r="K329" s="2" t="s">
        <v>20</v>
      </c>
      <c r="L329" s="7" t="s">
        <v>17</v>
      </c>
      <c r="M329" s="2" t="str">
        <f t="shared" si="17"/>
        <v>100만원 미만</v>
      </c>
      <c r="N329" s="11">
        <v>825000</v>
      </c>
    </row>
    <row r="330" spans="1:14" ht="16.5" customHeight="1" x14ac:dyDescent="0.4">
      <c r="A330" s="1">
        <v>328</v>
      </c>
      <c r="B330" s="2" t="s">
        <v>14</v>
      </c>
      <c r="C330" s="7" t="s">
        <v>1440</v>
      </c>
      <c r="D330" s="2" t="e">
        <f t="shared" si="15"/>
        <v>#REF!</v>
      </c>
      <c r="E330" s="16" t="e">
        <f>VLOOKUP(C330,#REF!,12,FALSE)</f>
        <v>#REF!</v>
      </c>
      <c r="F330" s="2" t="str">
        <f>IFERROR(VLOOKUP($H330,[1]종합!$B$2:$C$142,2,FALSE),0)</f>
        <v>용역</v>
      </c>
      <c r="G330" s="2" t="str">
        <f t="shared" si="16"/>
        <v>수의계약</v>
      </c>
      <c r="H330" s="2" t="str">
        <f>IFERROR(VLOOKUP(I330,[1]종합!$A$1:$C$143,2,FALSE),0)</f>
        <v>인쇄출판</v>
      </c>
      <c r="I330" s="2" t="s">
        <v>1529</v>
      </c>
      <c r="J330" s="7" t="s">
        <v>414</v>
      </c>
      <c r="K330" s="2" t="s">
        <v>20</v>
      </c>
      <c r="L330" s="7" t="s">
        <v>53</v>
      </c>
      <c r="M330" s="2" t="str">
        <f t="shared" si="17"/>
        <v>100만원 미만</v>
      </c>
      <c r="N330" s="11">
        <v>33000</v>
      </c>
    </row>
    <row r="331" spans="1:14" ht="16.5" customHeight="1" x14ac:dyDescent="0.4">
      <c r="A331" s="1">
        <v>329</v>
      </c>
      <c r="B331" s="2" t="s">
        <v>14</v>
      </c>
      <c r="C331" s="7" t="s">
        <v>1442</v>
      </c>
      <c r="D331" s="2" t="e">
        <f t="shared" si="15"/>
        <v>#REF!</v>
      </c>
      <c r="E331" s="16" t="e">
        <f>VLOOKUP(C331,#REF!,12,FALSE)</f>
        <v>#REF!</v>
      </c>
      <c r="F331" s="2" t="str">
        <f>IFERROR(VLOOKUP($H331,[1]종합!$B$2:$C$142,2,FALSE),0)</f>
        <v>용역</v>
      </c>
      <c r="G331" s="2" t="str">
        <f t="shared" si="16"/>
        <v>수의계약</v>
      </c>
      <c r="H331" s="2" t="str">
        <f>IFERROR(VLOOKUP(I331,[1]종합!$A$1:$C$143,2,FALSE),0)</f>
        <v>청소및시설관리</v>
      </c>
      <c r="I331" s="2" t="s">
        <v>1705</v>
      </c>
      <c r="J331" s="7" t="s">
        <v>415</v>
      </c>
      <c r="K331" s="2" t="s">
        <v>20</v>
      </c>
      <c r="L331" s="7" t="s">
        <v>416</v>
      </c>
      <c r="M331" s="2" t="str">
        <f t="shared" si="17"/>
        <v>100만원 미만</v>
      </c>
      <c r="N331" s="11">
        <v>176000</v>
      </c>
    </row>
    <row r="332" spans="1:14" ht="16.5" customHeight="1" x14ac:dyDescent="0.4">
      <c r="A332" s="1">
        <v>330</v>
      </c>
      <c r="B332" s="2" t="s">
        <v>14</v>
      </c>
      <c r="C332" s="7" t="s">
        <v>1440</v>
      </c>
      <c r="D332" s="2" t="e">
        <f t="shared" si="15"/>
        <v>#REF!</v>
      </c>
      <c r="E332" s="16" t="e">
        <f>VLOOKUP(C332,#REF!,12,FALSE)</f>
        <v>#REF!</v>
      </c>
      <c r="F332" s="2" t="str">
        <f>IFERROR(VLOOKUP($H332,[1]종합!$B$2:$C$142,2,FALSE),0)</f>
        <v>용역</v>
      </c>
      <c r="G332" s="2" t="str">
        <f t="shared" si="16"/>
        <v>수의계약</v>
      </c>
      <c r="H332" s="2" t="str">
        <f>IFERROR(VLOOKUP(I332,[1]종합!$A$1:$C$143,2,FALSE),0)</f>
        <v>인쇄출판</v>
      </c>
      <c r="I332" s="2" t="s">
        <v>1529</v>
      </c>
      <c r="J332" s="7" t="s">
        <v>417</v>
      </c>
      <c r="K332" s="2" t="s">
        <v>20</v>
      </c>
      <c r="L332" s="7" t="s">
        <v>161</v>
      </c>
      <c r="M332" s="2" t="str">
        <f t="shared" si="17"/>
        <v>100만원 미만</v>
      </c>
      <c r="N332" s="11">
        <v>44000</v>
      </c>
    </row>
    <row r="333" spans="1:14" ht="16.5" customHeight="1" x14ac:dyDescent="0.4">
      <c r="A333" s="1">
        <v>331</v>
      </c>
      <c r="B333" s="2" t="s">
        <v>14</v>
      </c>
      <c r="C333" s="7" t="s">
        <v>1446</v>
      </c>
      <c r="D333" s="2" t="e">
        <f t="shared" si="15"/>
        <v>#REF!</v>
      </c>
      <c r="E333" s="16" t="e">
        <f>VLOOKUP(C333,#REF!,12,FALSE)</f>
        <v>#REF!</v>
      </c>
      <c r="F333" s="2" t="str">
        <f>IFERROR(VLOOKUP($H333,[1]종합!$B$2:$C$142,2,FALSE),0)</f>
        <v>용역</v>
      </c>
      <c r="G333" s="2" t="str">
        <f t="shared" si="16"/>
        <v>수의계약</v>
      </c>
      <c r="H333" s="2" t="str">
        <f>IFERROR(VLOOKUP(I333,[1]종합!$A$1:$C$143,2,FALSE),0)</f>
        <v>정보전산</v>
      </c>
      <c r="I333" s="2" t="s">
        <v>1690</v>
      </c>
      <c r="J333" s="7" t="s">
        <v>418</v>
      </c>
      <c r="K333" s="2" t="s">
        <v>20</v>
      </c>
      <c r="L333" s="7" t="s">
        <v>120</v>
      </c>
      <c r="M333" s="2" t="str">
        <f t="shared" si="17"/>
        <v>100만원 미만</v>
      </c>
      <c r="N333" s="11">
        <v>5500</v>
      </c>
    </row>
    <row r="334" spans="1:14" ht="16.5" customHeight="1" x14ac:dyDescent="0.4">
      <c r="A334" s="1">
        <v>332</v>
      </c>
      <c r="B334" s="2" t="s">
        <v>14</v>
      </c>
      <c r="C334" s="7" t="s">
        <v>1522</v>
      </c>
      <c r="D334" s="2" t="e">
        <f t="shared" si="15"/>
        <v>#REF!</v>
      </c>
      <c r="E334" s="16" t="e">
        <f>VLOOKUP(C334,#REF!,12,FALSE)</f>
        <v>#REF!</v>
      </c>
      <c r="F334" s="2" t="str">
        <f>IFERROR(VLOOKUP($H334,[1]종합!$B$2:$C$142,2,FALSE),0)</f>
        <v>물품</v>
      </c>
      <c r="G334" s="2" t="str">
        <f t="shared" si="16"/>
        <v>수의계약</v>
      </c>
      <c r="H334" s="2" t="str">
        <f>IFERROR(VLOOKUP(I334,[1]종합!$A$1:$C$143,2,FALSE),0)</f>
        <v>사무용품및소모품</v>
      </c>
      <c r="I334" s="2" t="str">
        <f>IF(ISERROR(FIND("사무용품",J334)),0,"사무용품")</f>
        <v>사무용품</v>
      </c>
      <c r="J334" s="7" t="s">
        <v>419</v>
      </c>
      <c r="K334" s="2" t="s">
        <v>20</v>
      </c>
      <c r="L334" s="7" t="s">
        <v>25</v>
      </c>
      <c r="M334" s="2" t="str">
        <f t="shared" si="17"/>
        <v>500~1000만원</v>
      </c>
      <c r="N334" s="11">
        <v>6397540</v>
      </c>
    </row>
    <row r="335" spans="1:14" ht="16.5" customHeight="1" x14ac:dyDescent="0.4">
      <c r="A335" s="1">
        <v>333</v>
      </c>
      <c r="B335" s="2" t="s">
        <v>420</v>
      </c>
      <c r="C335" s="7" t="s">
        <v>1440</v>
      </c>
      <c r="D335" s="2" t="e">
        <f t="shared" si="15"/>
        <v>#REF!</v>
      </c>
      <c r="E335" s="16" t="e">
        <f>VLOOKUP(C335,#REF!,12,FALSE)</f>
        <v>#REF!</v>
      </c>
      <c r="F335" s="2" t="str">
        <f>IFERROR(VLOOKUP($H335,[1]종합!$B$2:$C$142,2,FALSE),0)</f>
        <v>용역</v>
      </c>
      <c r="G335" s="2" t="str">
        <f t="shared" si="16"/>
        <v>수의계약</v>
      </c>
      <c r="H335" s="2" t="str">
        <f>IFERROR(VLOOKUP(I335,[1]종합!$A$1:$C$143,2,FALSE),0)</f>
        <v>인쇄출판</v>
      </c>
      <c r="I335" s="2" t="s">
        <v>1530</v>
      </c>
      <c r="J335" s="7" t="s">
        <v>421</v>
      </c>
      <c r="K335" s="2" t="s">
        <v>20</v>
      </c>
      <c r="L335" s="7" t="s">
        <v>17</v>
      </c>
      <c r="M335" s="2" t="str">
        <f t="shared" si="17"/>
        <v>100만원 미만</v>
      </c>
      <c r="N335" s="11">
        <v>462000</v>
      </c>
    </row>
    <row r="336" spans="1:14" ht="16.5" customHeight="1" x14ac:dyDescent="0.4">
      <c r="A336" s="1">
        <v>334</v>
      </c>
      <c r="B336" s="2" t="s">
        <v>14</v>
      </c>
      <c r="C336" s="7" t="s">
        <v>1560</v>
      </c>
      <c r="D336" s="2" t="e">
        <f t="shared" si="15"/>
        <v>#REF!</v>
      </c>
      <c r="E336" s="16" t="e">
        <f>VLOOKUP(C336,#REF!,12,FALSE)</f>
        <v>#REF!</v>
      </c>
      <c r="F336" s="2" t="str">
        <f>IFERROR(VLOOKUP($H336,[1]종합!$B$2:$C$142,2,FALSE),0)</f>
        <v>용역</v>
      </c>
      <c r="G336" s="2" t="str">
        <f t="shared" si="16"/>
        <v>수의계약</v>
      </c>
      <c r="H336" s="2" t="str">
        <f>IFERROR(VLOOKUP(I336,[1]종합!$A$1:$C$143,2,FALSE),0)</f>
        <v>문화예술</v>
      </c>
      <c r="I336" s="2" t="s">
        <v>1661</v>
      </c>
      <c r="J336" s="7" t="s">
        <v>422</v>
      </c>
      <c r="K336" s="2" t="s">
        <v>20</v>
      </c>
      <c r="L336" s="7" t="s">
        <v>38</v>
      </c>
      <c r="M336" s="2" t="str">
        <f t="shared" si="17"/>
        <v>500~1000만원</v>
      </c>
      <c r="N336" s="11">
        <v>5700000</v>
      </c>
    </row>
    <row r="337" spans="1:14" ht="16.5" customHeight="1" x14ac:dyDescent="0.4">
      <c r="A337" s="1">
        <v>335</v>
      </c>
      <c r="B337" s="2" t="s">
        <v>14</v>
      </c>
      <c r="C337" s="7" t="s">
        <v>1446</v>
      </c>
      <c r="D337" s="2" t="e">
        <f t="shared" si="15"/>
        <v>#REF!</v>
      </c>
      <c r="E337" s="16" t="e">
        <f>VLOOKUP(C337,#REF!,12,FALSE)</f>
        <v>#REF!</v>
      </c>
      <c r="F337" s="2" t="str">
        <f>IFERROR(VLOOKUP($H337,[1]종합!$B$2:$C$142,2,FALSE),0)</f>
        <v>용역</v>
      </c>
      <c r="G337" s="2" t="str">
        <f t="shared" si="16"/>
        <v>수의계약</v>
      </c>
      <c r="H337" s="2" t="str">
        <f>IFERROR(VLOOKUP(I337,[1]종합!$A$1:$C$143,2,FALSE),0)</f>
        <v>정보전산</v>
      </c>
      <c r="I337" s="2" t="s">
        <v>1690</v>
      </c>
      <c r="J337" s="7" t="s">
        <v>423</v>
      </c>
      <c r="K337" s="2" t="s">
        <v>20</v>
      </c>
      <c r="L337" s="7" t="s">
        <v>120</v>
      </c>
      <c r="M337" s="2" t="str">
        <f t="shared" si="17"/>
        <v>100만원 미만</v>
      </c>
      <c r="N337" s="11">
        <v>5500</v>
      </c>
    </row>
    <row r="338" spans="1:14" ht="16.5" customHeight="1" x14ac:dyDescent="0.4">
      <c r="A338" s="1">
        <v>336</v>
      </c>
      <c r="B338" s="2" t="s">
        <v>14</v>
      </c>
      <c r="C338" s="7" t="s">
        <v>1440</v>
      </c>
      <c r="D338" s="2" t="e">
        <f t="shared" si="15"/>
        <v>#REF!</v>
      </c>
      <c r="E338" s="16" t="e">
        <f>VLOOKUP(C338,#REF!,12,FALSE)</f>
        <v>#REF!</v>
      </c>
      <c r="F338" s="2" t="str">
        <f>IFERROR(VLOOKUP($H338,[1]종합!$B$2:$C$142,2,FALSE),0)</f>
        <v>용역</v>
      </c>
      <c r="G338" s="2" t="str">
        <f t="shared" si="16"/>
        <v>수의계약</v>
      </c>
      <c r="H338" s="2" t="str">
        <f>IFERROR(VLOOKUP(I338,[1]종합!$A$1:$C$143,2,FALSE),0)</f>
        <v>인쇄출판</v>
      </c>
      <c r="I338" s="2" t="s">
        <v>1543</v>
      </c>
      <c r="J338" s="7" t="s">
        <v>424</v>
      </c>
      <c r="K338" s="2" t="s">
        <v>20</v>
      </c>
      <c r="L338" s="7" t="s">
        <v>358</v>
      </c>
      <c r="M338" s="2" t="str">
        <f t="shared" si="17"/>
        <v>100~500만원</v>
      </c>
      <c r="N338" s="11">
        <v>1214400</v>
      </c>
    </row>
    <row r="339" spans="1:14" ht="16.5" customHeight="1" x14ac:dyDescent="0.4">
      <c r="A339" s="1">
        <v>337</v>
      </c>
      <c r="B339" s="2" t="s">
        <v>14</v>
      </c>
      <c r="C339" s="7" t="s">
        <v>1440</v>
      </c>
      <c r="D339" s="2" t="e">
        <f t="shared" si="15"/>
        <v>#REF!</v>
      </c>
      <c r="E339" s="16" t="e">
        <f>VLOOKUP(C339,#REF!,12,FALSE)</f>
        <v>#REF!</v>
      </c>
      <c r="F339" s="2" t="str">
        <f>IFERROR(VLOOKUP($H339,[1]종합!$B$2:$C$142,2,FALSE),0)</f>
        <v>용역</v>
      </c>
      <c r="G339" s="2" t="str">
        <f t="shared" si="16"/>
        <v>수의계약</v>
      </c>
      <c r="H339" s="2" t="str">
        <f>IFERROR(VLOOKUP(I339,[1]종합!$A$1:$C$143,2,FALSE),0)</f>
        <v>인쇄출판</v>
      </c>
      <c r="I339" s="2" t="s">
        <v>1530</v>
      </c>
      <c r="J339" s="7" t="s">
        <v>425</v>
      </c>
      <c r="K339" s="2" t="s">
        <v>20</v>
      </c>
      <c r="L339" s="7" t="s">
        <v>46</v>
      </c>
      <c r="M339" s="2" t="str">
        <f t="shared" si="17"/>
        <v>100~500만원</v>
      </c>
      <c r="N339" s="11">
        <v>2698300</v>
      </c>
    </row>
    <row r="340" spans="1:14" ht="16.5" customHeight="1" x14ac:dyDescent="0.4">
      <c r="A340" s="1">
        <v>338</v>
      </c>
      <c r="B340" s="2" t="s">
        <v>14</v>
      </c>
      <c r="C340" s="7" t="s">
        <v>1442</v>
      </c>
      <c r="D340" s="2" t="e">
        <f t="shared" si="15"/>
        <v>#REF!</v>
      </c>
      <c r="E340" s="16" t="e">
        <f>VLOOKUP(C340,#REF!,12,FALSE)</f>
        <v>#REF!</v>
      </c>
      <c r="F340" s="2" t="str">
        <f>IFERROR(VLOOKUP($H340,[1]종합!$B$2:$C$142,2,FALSE),0)</f>
        <v>용역</v>
      </c>
      <c r="G340" s="2" t="str">
        <f t="shared" si="16"/>
        <v>수의계약</v>
      </c>
      <c r="H340" s="2" t="str">
        <f>IFERROR(VLOOKUP(I340,[1]종합!$A$1:$C$143,2,FALSE),0)</f>
        <v>청소및시설관리</v>
      </c>
      <c r="I340" s="2" t="s">
        <v>1540</v>
      </c>
      <c r="J340" s="7" t="s">
        <v>426</v>
      </c>
      <c r="K340" s="2" t="s">
        <v>20</v>
      </c>
      <c r="L340" s="7" t="s">
        <v>179</v>
      </c>
      <c r="M340" s="2" t="str">
        <f t="shared" si="17"/>
        <v>100만원 미만</v>
      </c>
      <c r="N340" s="11">
        <v>176000</v>
      </c>
    </row>
    <row r="341" spans="1:14" ht="16.5" customHeight="1" x14ac:dyDescent="0.4">
      <c r="A341" s="1">
        <v>339</v>
      </c>
      <c r="B341" s="2" t="s">
        <v>14</v>
      </c>
      <c r="C341" s="7" t="s">
        <v>1450</v>
      </c>
      <c r="D341" s="2" t="e">
        <f t="shared" si="15"/>
        <v>#REF!</v>
      </c>
      <c r="E341" s="16" t="e">
        <f>VLOOKUP(C341,#REF!,12,FALSE)</f>
        <v>#REF!</v>
      </c>
      <c r="F341" s="2" t="str">
        <f>IFERROR(VLOOKUP($H341,[1]종합!$B$2:$C$142,2,FALSE),0)</f>
        <v>용역</v>
      </c>
      <c r="G341" s="2" t="str">
        <f t="shared" si="16"/>
        <v>수의계약</v>
      </c>
      <c r="H341" s="2" t="str">
        <f>IFERROR(VLOOKUP(I341,[1]종합!$A$1:$C$143,2,FALSE),0)</f>
        <v>청소및시설관리</v>
      </c>
      <c r="I341" s="2" t="s">
        <v>1541</v>
      </c>
      <c r="J341" s="7" t="s">
        <v>427</v>
      </c>
      <c r="K341" s="2" t="s">
        <v>20</v>
      </c>
      <c r="L341" s="7" t="s">
        <v>322</v>
      </c>
      <c r="M341" s="2" t="str">
        <f t="shared" si="17"/>
        <v>1000~2000만원</v>
      </c>
      <c r="N341" s="11">
        <v>11217940</v>
      </c>
    </row>
    <row r="342" spans="1:14" ht="16.5" customHeight="1" x14ac:dyDescent="0.4">
      <c r="A342" s="1">
        <v>340</v>
      </c>
      <c r="B342" s="2" t="s">
        <v>14</v>
      </c>
      <c r="C342" s="7" t="s">
        <v>1440</v>
      </c>
      <c r="D342" s="2" t="e">
        <f t="shared" si="15"/>
        <v>#REF!</v>
      </c>
      <c r="E342" s="16" t="e">
        <f>VLOOKUP(C342,#REF!,12,FALSE)</f>
        <v>#REF!</v>
      </c>
      <c r="F342" s="2" t="str">
        <f>IFERROR(VLOOKUP($H342,[1]종합!$B$2:$C$142,2,FALSE),0)</f>
        <v>용역</v>
      </c>
      <c r="G342" s="2" t="str">
        <f t="shared" si="16"/>
        <v>수의계약</v>
      </c>
      <c r="H342" s="2" t="str">
        <f>IFERROR(VLOOKUP(I342,[1]종합!$A$1:$C$143,2,FALSE),0)</f>
        <v>인쇄출판</v>
      </c>
      <c r="I342" s="2" t="s">
        <v>1665</v>
      </c>
      <c r="J342" s="7" t="s">
        <v>428</v>
      </c>
      <c r="K342" s="2" t="s">
        <v>20</v>
      </c>
      <c r="L342" s="7" t="s">
        <v>31</v>
      </c>
      <c r="M342" s="2" t="str">
        <f t="shared" si="17"/>
        <v>100~500만원</v>
      </c>
      <c r="N342" s="11">
        <v>1470000</v>
      </c>
    </row>
    <row r="343" spans="1:14" ht="16.5" customHeight="1" x14ac:dyDescent="0.4">
      <c r="A343" s="1">
        <v>341</v>
      </c>
      <c r="B343" s="2" t="s">
        <v>14</v>
      </c>
      <c r="C343" s="7" t="s">
        <v>1448</v>
      </c>
      <c r="D343" s="2" t="e">
        <f t="shared" si="15"/>
        <v>#REF!</v>
      </c>
      <c r="E343" s="16" t="e">
        <f>VLOOKUP(C343,#REF!,12,FALSE)</f>
        <v>#REF!</v>
      </c>
      <c r="F343" s="2" t="str">
        <f>IFERROR(VLOOKUP($H343,[1]종합!$B$2:$C$142,2,FALSE),0)</f>
        <v>용역</v>
      </c>
      <c r="G343" s="2" t="str">
        <f t="shared" si="16"/>
        <v>입찰계약</v>
      </c>
      <c r="H343" s="2" t="str">
        <f>IFERROR(VLOOKUP(I343,[1]종합!$A$1:$C$143,2,FALSE),0)</f>
        <v>기타사업서비스</v>
      </c>
      <c r="I343" s="2" t="s">
        <v>1683</v>
      </c>
      <c r="J343" s="7" t="s">
        <v>429</v>
      </c>
      <c r="K343" s="2" t="s">
        <v>20</v>
      </c>
      <c r="L343" s="7" t="s">
        <v>85</v>
      </c>
      <c r="M343" s="2" t="str">
        <f t="shared" si="17"/>
        <v>4000~5000만원</v>
      </c>
      <c r="N343" s="11">
        <v>41376500</v>
      </c>
    </row>
    <row r="344" spans="1:14" ht="16.5" customHeight="1" x14ac:dyDescent="0.4">
      <c r="A344" s="1">
        <v>342</v>
      </c>
      <c r="B344" s="2" t="s">
        <v>14</v>
      </c>
      <c r="C344" s="7" t="s">
        <v>1523</v>
      </c>
      <c r="D344" s="2" t="e">
        <f t="shared" si="15"/>
        <v>#REF!</v>
      </c>
      <c r="E344" s="16" t="e">
        <f>VLOOKUP(C344,#REF!,12,FALSE)</f>
        <v>#REF!</v>
      </c>
      <c r="F344" s="2" t="str">
        <f>IFERROR(VLOOKUP($H344,[1]종합!$B$2:$C$142,2,FALSE),0)</f>
        <v>물품</v>
      </c>
      <c r="G344" s="2" t="str">
        <f t="shared" si="16"/>
        <v>수의계약</v>
      </c>
      <c r="H344" s="2" t="str">
        <f>IFERROR(VLOOKUP(I344,[1]종합!$A$1:$C$143,2,FALSE),0)</f>
        <v>사무용품및소모품</v>
      </c>
      <c r="I344" s="2" t="s">
        <v>1658</v>
      </c>
      <c r="J344" s="7" t="s">
        <v>430</v>
      </c>
      <c r="K344" s="2" t="s">
        <v>20</v>
      </c>
      <c r="L344" s="7" t="s">
        <v>165</v>
      </c>
      <c r="M344" s="2" t="str">
        <f t="shared" si="17"/>
        <v>100만원 미만</v>
      </c>
      <c r="N344" s="11">
        <v>235200</v>
      </c>
    </row>
    <row r="345" spans="1:14" ht="16.5" customHeight="1" x14ac:dyDescent="0.4">
      <c r="A345" s="1">
        <v>343</v>
      </c>
      <c r="B345" s="2" t="s">
        <v>14</v>
      </c>
      <c r="C345" s="7" t="s">
        <v>1523</v>
      </c>
      <c r="D345" s="2" t="e">
        <f t="shared" si="15"/>
        <v>#REF!</v>
      </c>
      <c r="E345" s="16" t="e">
        <f>VLOOKUP(C345,#REF!,12,FALSE)</f>
        <v>#REF!</v>
      </c>
      <c r="F345" s="2" t="str">
        <f>IFERROR(VLOOKUP($H345,[1]종합!$B$2:$C$142,2,FALSE),0)</f>
        <v>물품</v>
      </c>
      <c r="G345" s="2" t="str">
        <f t="shared" si="16"/>
        <v>수의계약</v>
      </c>
      <c r="H345" s="2" t="str">
        <f>IFERROR(VLOOKUP(I345,[1]종합!$A$1:$C$143,2,FALSE),0)</f>
        <v>식품및도시락</v>
      </c>
      <c r="I345" s="2" t="s">
        <v>1681</v>
      </c>
      <c r="J345" s="7" t="s">
        <v>431</v>
      </c>
      <c r="K345" s="2" t="s">
        <v>20</v>
      </c>
      <c r="L345" s="7" t="s">
        <v>93</v>
      </c>
      <c r="M345" s="2" t="str">
        <f t="shared" si="17"/>
        <v>100만원 미만</v>
      </c>
      <c r="N345" s="11">
        <v>126000</v>
      </c>
    </row>
    <row r="346" spans="1:14" ht="16.5" customHeight="1" x14ac:dyDescent="0.4">
      <c r="A346" s="1">
        <v>344</v>
      </c>
      <c r="B346" s="2" t="s">
        <v>14</v>
      </c>
      <c r="C346" s="7" t="s">
        <v>1440</v>
      </c>
      <c r="D346" s="2" t="e">
        <f t="shared" si="15"/>
        <v>#REF!</v>
      </c>
      <c r="E346" s="16" t="e">
        <f>VLOOKUP(C346,#REF!,12,FALSE)</f>
        <v>#REF!</v>
      </c>
      <c r="F346" s="2" t="str">
        <f>IFERROR(VLOOKUP($H346,[1]종합!$B$2:$C$142,2,FALSE),0)</f>
        <v>용역</v>
      </c>
      <c r="G346" s="2" t="str">
        <f t="shared" si="16"/>
        <v>수의계약</v>
      </c>
      <c r="H346" s="2" t="str">
        <f>IFERROR(VLOOKUP(I346,[1]종합!$A$1:$C$143,2,FALSE),0)</f>
        <v>인쇄출판</v>
      </c>
      <c r="I346" s="2" t="s">
        <v>1530</v>
      </c>
      <c r="J346" s="7" t="s">
        <v>432</v>
      </c>
      <c r="K346" s="2" t="s">
        <v>20</v>
      </c>
      <c r="L346" s="7" t="s">
        <v>171</v>
      </c>
      <c r="M346" s="2" t="str">
        <f t="shared" si="17"/>
        <v>100~500만원</v>
      </c>
      <c r="N346" s="11">
        <v>1980000</v>
      </c>
    </row>
    <row r="347" spans="1:14" ht="16.5" customHeight="1" x14ac:dyDescent="0.4">
      <c r="A347" s="1">
        <v>345</v>
      </c>
      <c r="B347" s="2" t="s">
        <v>14</v>
      </c>
      <c r="C347" s="7" t="s">
        <v>1450</v>
      </c>
      <c r="D347" s="2" t="e">
        <f t="shared" si="15"/>
        <v>#REF!</v>
      </c>
      <c r="E347" s="16" t="e">
        <f>VLOOKUP(C347,#REF!,12,FALSE)</f>
        <v>#REF!</v>
      </c>
      <c r="F347" s="2" t="str">
        <f>IFERROR(VLOOKUP($H347,[1]종합!$B$2:$C$142,2,FALSE),0)</f>
        <v>용역</v>
      </c>
      <c r="G347" s="2" t="str">
        <f t="shared" si="16"/>
        <v>수의계약</v>
      </c>
      <c r="H347" s="2" t="str">
        <f>IFERROR(VLOOKUP(I347,[1]종합!$A$1:$C$143,2,FALSE),0)</f>
        <v>청소및시설관리</v>
      </c>
      <c r="I347" s="2" t="s">
        <v>1705</v>
      </c>
      <c r="J347" s="7" t="s">
        <v>433</v>
      </c>
      <c r="K347" s="2" t="s">
        <v>20</v>
      </c>
      <c r="L347" s="7" t="s">
        <v>127</v>
      </c>
      <c r="M347" s="2" t="str">
        <f t="shared" si="17"/>
        <v>100만원 미만</v>
      </c>
      <c r="N347" s="11">
        <v>407000</v>
      </c>
    </row>
    <row r="348" spans="1:14" ht="16.5" customHeight="1" x14ac:dyDescent="0.4">
      <c r="A348" s="1">
        <v>346</v>
      </c>
      <c r="B348" s="2" t="s">
        <v>14</v>
      </c>
      <c r="C348" s="7" t="s">
        <v>1460</v>
      </c>
      <c r="D348" s="2" t="e">
        <f t="shared" si="15"/>
        <v>#REF!</v>
      </c>
      <c r="E348" s="16" t="e">
        <f>VLOOKUP(C348,#REF!,12,FALSE)</f>
        <v>#REF!</v>
      </c>
      <c r="F348" s="2" t="str">
        <f>IFERROR(VLOOKUP($H348,[1]종합!$B$2:$C$142,2,FALSE),0)</f>
        <v>용역</v>
      </c>
      <c r="G348" s="2" t="str">
        <f t="shared" si="16"/>
        <v>수의계약</v>
      </c>
      <c r="H348" s="2" t="str">
        <f>IFERROR(VLOOKUP(I348,[1]종합!$A$1:$C$143,2,FALSE),0)</f>
        <v>인쇄출판</v>
      </c>
      <c r="I348" s="2" t="s">
        <v>1529</v>
      </c>
      <c r="J348" s="7" t="s">
        <v>434</v>
      </c>
      <c r="K348" s="2" t="s">
        <v>20</v>
      </c>
      <c r="L348" s="7" t="s">
        <v>381</v>
      </c>
      <c r="M348" s="2" t="str">
        <f t="shared" si="17"/>
        <v>100만원 미만</v>
      </c>
      <c r="N348" s="11">
        <v>198000</v>
      </c>
    </row>
    <row r="349" spans="1:14" ht="16.5" customHeight="1" x14ac:dyDescent="0.4">
      <c r="A349" s="1">
        <v>347</v>
      </c>
      <c r="B349" s="2" t="s">
        <v>14</v>
      </c>
      <c r="C349" s="7" t="s">
        <v>1440</v>
      </c>
      <c r="D349" s="2" t="e">
        <f t="shared" si="15"/>
        <v>#REF!</v>
      </c>
      <c r="E349" s="16" t="e">
        <f>VLOOKUP(C349,#REF!,12,FALSE)</f>
        <v>#REF!</v>
      </c>
      <c r="F349" s="2" t="str">
        <f>IFERROR(VLOOKUP($H349,[1]종합!$B$2:$C$142,2,FALSE),0)</f>
        <v>용역</v>
      </c>
      <c r="G349" s="2" t="str">
        <f t="shared" si="16"/>
        <v>수의계약</v>
      </c>
      <c r="H349" s="2" t="str">
        <f>IFERROR(VLOOKUP(I349,[1]종합!$A$1:$C$143,2,FALSE),0)</f>
        <v>인쇄출판</v>
      </c>
      <c r="I349" s="2" t="s">
        <v>1529</v>
      </c>
      <c r="J349" s="7" t="s">
        <v>435</v>
      </c>
      <c r="K349" s="2" t="s">
        <v>20</v>
      </c>
      <c r="L349" s="7" t="s">
        <v>364</v>
      </c>
      <c r="M349" s="2" t="str">
        <f t="shared" si="17"/>
        <v>100만원 미만</v>
      </c>
      <c r="N349" s="11">
        <v>33000</v>
      </c>
    </row>
    <row r="350" spans="1:14" ht="16.5" customHeight="1" x14ac:dyDescent="0.4">
      <c r="A350" s="1">
        <v>348</v>
      </c>
      <c r="B350" s="2" t="s">
        <v>436</v>
      </c>
      <c r="C350" s="7" t="s">
        <v>1440</v>
      </c>
      <c r="D350" s="2" t="e">
        <f t="shared" si="15"/>
        <v>#REF!</v>
      </c>
      <c r="E350" s="16" t="e">
        <f>VLOOKUP(C350,#REF!,12,FALSE)</f>
        <v>#REF!</v>
      </c>
      <c r="F350" s="2" t="str">
        <f>IFERROR(VLOOKUP($H350,[1]종합!$B$2:$C$142,2,FALSE),0)</f>
        <v>용역</v>
      </c>
      <c r="G350" s="2" t="str">
        <f t="shared" si="16"/>
        <v>수의계약</v>
      </c>
      <c r="H350" s="2" t="str">
        <f>IFERROR(VLOOKUP(I350,[1]종합!$A$1:$C$143,2,FALSE),0)</f>
        <v>인쇄출판</v>
      </c>
      <c r="I350" s="2" t="s">
        <v>1529</v>
      </c>
      <c r="J350" s="7" t="s">
        <v>437</v>
      </c>
      <c r="K350" s="2" t="s">
        <v>20</v>
      </c>
      <c r="L350" s="7" t="s">
        <v>46</v>
      </c>
      <c r="M350" s="2" t="str">
        <f t="shared" si="17"/>
        <v>100만원 미만</v>
      </c>
      <c r="N350" s="11">
        <v>165000</v>
      </c>
    </row>
    <row r="351" spans="1:14" ht="16.5" customHeight="1" x14ac:dyDescent="0.4">
      <c r="A351" s="1">
        <v>349</v>
      </c>
      <c r="B351" s="2" t="s">
        <v>14</v>
      </c>
      <c r="C351" s="7" t="s">
        <v>1462</v>
      </c>
      <c r="D351" s="2" t="e">
        <f t="shared" si="15"/>
        <v>#REF!</v>
      </c>
      <c r="E351" s="16" t="e">
        <f>VLOOKUP(C351,#REF!,12,FALSE)</f>
        <v>#REF!</v>
      </c>
      <c r="F351" s="2" t="str">
        <f>IFERROR(VLOOKUP($H351,[1]종합!$B$2:$C$142,2,FALSE),0)</f>
        <v>용역</v>
      </c>
      <c r="G351" s="2" t="str">
        <f t="shared" si="16"/>
        <v>수의계약</v>
      </c>
      <c r="H351" s="2" t="str">
        <f>IFERROR(VLOOKUP(I351,[1]종합!$A$1:$C$143,2,FALSE),0)</f>
        <v>청소및시설관리</v>
      </c>
      <c r="I351" s="2" t="s">
        <v>1544</v>
      </c>
      <c r="J351" s="7" t="s">
        <v>438</v>
      </c>
      <c r="K351" s="2" t="s">
        <v>20</v>
      </c>
      <c r="L351" s="7" t="s">
        <v>62</v>
      </c>
      <c r="M351" s="2" t="str">
        <f t="shared" si="17"/>
        <v>100만원 미만</v>
      </c>
      <c r="N351" s="11">
        <v>250000</v>
      </c>
    </row>
    <row r="352" spans="1:14" ht="16.5" customHeight="1" x14ac:dyDescent="0.4">
      <c r="A352" s="1">
        <v>350</v>
      </c>
      <c r="B352" s="2" t="s">
        <v>14</v>
      </c>
      <c r="C352" s="7" t="s">
        <v>1440</v>
      </c>
      <c r="D352" s="2" t="e">
        <f t="shared" si="15"/>
        <v>#REF!</v>
      </c>
      <c r="E352" s="16" t="e">
        <f>VLOOKUP(C352,#REF!,12,FALSE)</f>
        <v>#REF!</v>
      </c>
      <c r="F352" s="2" t="str">
        <f>IFERROR(VLOOKUP($H352,[1]종합!$B$2:$C$142,2,FALSE),0)</f>
        <v>용역</v>
      </c>
      <c r="G352" s="2" t="str">
        <f t="shared" si="16"/>
        <v>수의계약</v>
      </c>
      <c r="H352" s="2" t="str">
        <f>IFERROR(VLOOKUP(I352,[1]종합!$A$1:$C$143,2,FALSE),0)</f>
        <v>인쇄출판</v>
      </c>
      <c r="I352" s="2" t="s">
        <v>1529</v>
      </c>
      <c r="J352" s="7" t="s">
        <v>439</v>
      </c>
      <c r="K352" s="2" t="s">
        <v>20</v>
      </c>
      <c r="L352" s="7" t="s">
        <v>31</v>
      </c>
      <c r="M352" s="2" t="str">
        <f t="shared" si="17"/>
        <v>100만원 미만</v>
      </c>
      <c r="N352" s="11">
        <v>88000</v>
      </c>
    </row>
    <row r="353" spans="1:14" ht="16.5" customHeight="1" x14ac:dyDescent="0.4">
      <c r="A353" s="1">
        <v>351</v>
      </c>
      <c r="B353" s="2" t="s">
        <v>14</v>
      </c>
      <c r="C353" s="7" t="s">
        <v>1440</v>
      </c>
      <c r="D353" s="2" t="e">
        <f t="shared" si="15"/>
        <v>#REF!</v>
      </c>
      <c r="E353" s="16" t="e">
        <f>VLOOKUP(C353,#REF!,12,FALSE)</f>
        <v>#REF!</v>
      </c>
      <c r="F353" s="2" t="str">
        <f>IFERROR(VLOOKUP($H353,[1]종합!$B$2:$C$142,2,FALSE),0)</f>
        <v>용역</v>
      </c>
      <c r="G353" s="2" t="str">
        <f t="shared" si="16"/>
        <v>수의계약</v>
      </c>
      <c r="H353" s="2" t="str">
        <f>IFERROR(VLOOKUP(I353,[1]종합!$A$1:$C$143,2,FALSE),0)</f>
        <v>인쇄출판</v>
      </c>
      <c r="I353" s="2" t="s">
        <v>1529</v>
      </c>
      <c r="J353" s="7" t="s">
        <v>440</v>
      </c>
      <c r="K353" s="2" t="s">
        <v>20</v>
      </c>
      <c r="L353" s="7" t="s">
        <v>69</v>
      </c>
      <c r="M353" s="2" t="str">
        <f t="shared" si="17"/>
        <v>100만원 미만</v>
      </c>
      <c r="N353" s="11">
        <v>44000</v>
      </c>
    </row>
    <row r="354" spans="1:14" ht="16.5" customHeight="1" x14ac:dyDescent="0.4">
      <c r="A354" s="1">
        <v>352</v>
      </c>
      <c r="B354" s="2" t="s">
        <v>14</v>
      </c>
      <c r="C354" s="7" t="s">
        <v>1440</v>
      </c>
      <c r="D354" s="2" t="e">
        <f t="shared" si="15"/>
        <v>#REF!</v>
      </c>
      <c r="E354" s="16" t="e">
        <f>VLOOKUP(C354,#REF!,12,FALSE)</f>
        <v>#REF!</v>
      </c>
      <c r="F354" s="2" t="str">
        <f>IFERROR(VLOOKUP($H354,[1]종합!$B$2:$C$142,2,FALSE),0)</f>
        <v>용역</v>
      </c>
      <c r="G354" s="2" t="str">
        <f t="shared" si="16"/>
        <v>수의계약</v>
      </c>
      <c r="H354" s="2" t="str">
        <f>IFERROR(VLOOKUP(I354,[1]종합!$A$1:$C$143,2,FALSE),0)</f>
        <v>인쇄출판</v>
      </c>
      <c r="I354" s="2" t="s">
        <v>1529</v>
      </c>
      <c r="J354" s="7" t="s">
        <v>441</v>
      </c>
      <c r="K354" s="2" t="s">
        <v>20</v>
      </c>
      <c r="L354" s="7" t="s">
        <v>69</v>
      </c>
      <c r="M354" s="2" t="str">
        <f t="shared" si="17"/>
        <v>100만원 미만</v>
      </c>
      <c r="N354" s="11">
        <v>308000</v>
      </c>
    </row>
    <row r="355" spans="1:14" ht="16.5" customHeight="1" x14ac:dyDescent="0.4">
      <c r="A355" s="1">
        <v>353</v>
      </c>
      <c r="B355" s="2" t="s">
        <v>14</v>
      </c>
      <c r="C355" s="7" t="s">
        <v>1440</v>
      </c>
      <c r="D355" s="2" t="e">
        <f t="shared" si="15"/>
        <v>#REF!</v>
      </c>
      <c r="E355" s="16" t="e">
        <f>VLOOKUP(C355,#REF!,12,FALSE)</f>
        <v>#REF!</v>
      </c>
      <c r="F355" s="2" t="str">
        <f>IFERROR(VLOOKUP($H355,[1]종합!$B$2:$C$142,2,FALSE),0)</f>
        <v>용역</v>
      </c>
      <c r="G355" s="2" t="str">
        <f t="shared" si="16"/>
        <v>수의계약</v>
      </c>
      <c r="H355" s="2" t="str">
        <f>IFERROR(VLOOKUP(I355,[1]종합!$A$1:$C$143,2,FALSE),0)</f>
        <v>인쇄출판</v>
      </c>
      <c r="I355" s="2" t="s">
        <v>1529</v>
      </c>
      <c r="J355" s="7" t="s">
        <v>442</v>
      </c>
      <c r="K355" s="2" t="s">
        <v>20</v>
      </c>
      <c r="L355" s="7" t="s">
        <v>69</v>
      </c>
      <c r="M355" s="2" t="str">
        <f t="shared" si="17"/>
        <v>100만원 미만</v>
      </c>
      <c r="N355" s="11">
        <v>268000</v>
      </c>
    </row>
    <row r="356" spans="1:14" ht="16.5" customHeight="1" x14ac:dyDescent="0.4">
      <c r="A356" s="1">
        <v>354</v>
      </c>
      <c r="B356" s="2" t="s">
        <v>14</v>
      </c>
      <c r="C356" s="7" t="s">
        <v>1440</v>
      </c>
      <c r="D356" s="2" t="e">
        <f t="shared" si="15"/>
        <v>#REF!</v>
      </c>
      <c r="E356" s="16" t="e">
        <f>VLOOKUP(C356,#REF!,12,FALSE)</f>
        <v>#REF!</v>
      </c>
      <c r="F356" s="2" t="str">
        <f>IFERROR(VLOOKUP($H356,[1]종합!$B$2:$C$142,2,FALSE),0)</f>
        <v>용역</v>
      </c>
      <c r="G356" s="2" t="str">
        <f t="shared" si="16"/>
        <v>수의계약</v>
      </c>
      <c r="H356" s="2" t="str">
        <f>IFERROR(VLOOKUP(I356,[1]종합!$A$1:$C$143,2,FALSE),0)</f>
        <v>인쇄출판</v>
      </c>
      <c r="I356" s="2" t="s">
        <v>1543</v>
      </c>
      <c r="J356" s="7" t="s">
        <v>443</v>
      </c>
      <c r="K356" s="2" t="s">
        <v>20</v>
      </c>
      <c r="L356" s="7" t="s">
        <v>171</v>
      </c>
      <c r="M356" s="2" t="str">
        <f t="shared" si="17"/>
        <v>100~500만원</v>
      </c>
      <c r="N356" s="11">
        <v>3465000</v>
      </c>
    </row>
    <row r="357" spans="1:14" ht="16.5" customHeight="1" x14ac:dyDescent="0.4">
      <c r="A357" s="1">
        <v>355</v>
      </c>
      <c r="B357" s="2" t="s">
        <v>14</v>
      </c>
      <c r="C357" s="7" t="s">
        <v>1440</v>
      </c>
      <c r="D357" s="2" t="e">
        <f t="shared" si="15"/>
        <v>#REF!</v>
      </c>
      <c r="E357" s="16" t="e">
        <f>VLOOKUP(C357,#REF!,12,FALSE)</f>
        <v>#REF!</v>
      </c>
      <c r="F357" s="2" t="str">
        <f>IFERROR(VLOOKUP($H357,[1]종합!$B$2:$C$142,2,FALSE),0)</f>
        <v>용역</v>
      </c>
      <c r="G357" s="2" t="str">
        <f t="shared" si="16"/>
        <v>수의계약</v>
      </c>
      <c r="H357" s="2" t="str">
        <f>IFERROR(VLOOKUP(I357,[1]종합!$A$1:$C$143,2,FALSE),0)</f>
        <v>인쇄출판</v>
      </c>
      <c r="I357" s="2" t="s">
        <v>1665</v>
      </c>
      <c r="J357" s="7" t="s">
        <v>444</v>
      </c>
      <c r="K357" s="2" t="s">
        <v>445</v>
      </c>
      <c r="L357" s="7" t="s">
        <v>158</v>
      </c>
      <c r="M357" s="2" t="str">
        <f t="shared" si="17"/>
        <v>100~500만원</v>
      </c>
      <c r="N357" s="11">
        <v>1749000</v>
      </c>
    </row>
    <row r="358" spans="1:14" ht="16.5" customHeight="1" x14ac:dyDescent="0.4">
      <c r="A358" s="1">
        <v>356</v>
      </c>
      <c r="B358" s="2" t="s">
        <v>14</v>
      </c>
      <c r="C358" s="7" t="s">
        <v>1440</v>
      </c>
      <c r="D358" s="2" t="e">
        <f t="shared" si="15"/>
        <v>#REF!</v>
      </c>
      <c r="E358" s="16" t="e">
        <f>VLOOKUP(C358,#REF!,12,FALSE)</f>
        <v>#REF!</v>
      </c>
      <c r="F358" s="2" t="str">
        <f>IFERROR(VLOOKUP($H358,[1]종합!$B$2:$C$142,2,FALSE),0)</f>
        <v>용역</v>
      </c>
      <c r="G358" s="2" t="str">
        <f t="shared" si="16"/>
        <v>수의계약</v>
      </c>
      <c r="H358" s="2" t="str">
        <f>IFERROR(VLOOKUP(I358,[1]종합!$A$1:$C$143,2,FALSE),0)</f>
        <v>인쇄출판</v>
      </c>
      <c r="I358" s="2" t="s">
        <v>1529</v>
      </c>
      <c r="J358" s="7" t="s">
        <v>446</v>
      </c>
      <c r="K358" s="2" t="s">
        <v>20</v>
      </c>
      <c r="L358" s="7" t="s">
        <v>158</v>
      </c>
      <c r="M358" s="2" t="str">
        <f t="shared" si="17"/>
        <v>100만원 미만</v>
      </c>
      <c r="N358" s="11">
        <v>55000</v>
      </c>
    </row>
    <row r="359" spans="1:14" ht="16.5" customHeight="1" x14ac:dyDescent="0.4">
      <c r="A359" s="1">
        <v>357</v>
      </c>
      <c r="B359" s="2" t="s">
        <v>14</v>
      </c>
      <c r="C359" s="7" t="s">
        <v>1442</v>
      </c>
      <c r="D359" s="2" t="e">
        <f t="shared" si="15"/>
        <v>#REF!</v>
      </c>
      <c r="E359" s="16" t="e">
        <f>VLOOKUP(C359,#REF!,12,FALSE)</f>
        <v>#REF!</v>
      </c>
      <c r="F359" s="2" t="str">
        <f>IFERROR(VLOOKUP($H359,[1]종합!$B$2:$C$142,2,FALSE),0)</f>
        <v>용역</v>
      </c>
      <c r="G359" s="2" t="str">
        <f t="shared" si="16"/>
        <v>수의계약</v>
      </c>
      <c r="H359" s="2" t="str">
        <f>IFERROR(VLOOKUP(I359,[1]종합!$A$1:$C$143,2,FALSE),0)</f>
        <v>청소및시설관리</v>
      </c>
      <c r="I359" s="2" t="s">
        <v>1536</v>
      </c>
      <c r="J359" s="7" t="s">
        <v>447</v>
      </c>
      <c r="K359" s="2" t="s">
        <v>20</v>
      </c>
      <c r="L359" s="7" t="s">
        <v>79</v>
      </c>
      <c r="M359" s="2" t="str">
        <f t="shared" si="17"/>
        <v>100만원 미만</v>
      </c>
      <c r="N359" s="11">
        <v>737000</v>
      </c>
    </row>
    <row r="360" spans="1:14" ht="16.5" customHeight="1" x14ac:dyDescent="0.4">
      <c r="A360" s="1">
        <v>358</v>
      </c>
      <c r="B360" s="2" t="s">
        <v>14</v>
      </c>
      <c r="C360" s="7" t="s">
        <v>1440</v>
      </c>
      <c r="D360" s="2" t="e">
        <f t="shared" si="15"/>
        <v>#REF!</v>
      </c>
      <c r="E360" s="16" t="e">
        <f>VLOOKUP(C360,#REF!,12,FALSE)</f>
        <v>#REF!</v>
      </c>
      <c r="F360" s="2" t="str">
        <f>IFERROR(VLOOKUP($H360,[1]종합!$B$2:$C$142,2,FALSE),0)</f>
        <v>용역</v>
      </c>
      <c r="G360" s="2" t="str">
        <f t="shared" si="16"/>
        <v>수의계약</v>
      </c>
      <c r="H360" s="2" t="str">
        <f>IFERROR(VLOOKUP(I360,[1]종합!$A$1:$C$143,2,FALSE),0)</f>
        <v>인쇄출판</v>
      </c>
      <c r="I360" s="2" t="s">
        <v>1529</v>
      </c>
      <c r="J360" s="7" t="s">
        <v>448</v>
      </c>
      <c r="K360" s="2" t="s">
        <v>20</v>
      </c>
      <c r="L360" s="7" t="s">
        <v>29</v>
      </c>
      <c r="M360" s="2" t="str">
        <f t="shared" si="17"/>
        <v>100만원 미만</v>
      </c>
      <c r="N360" s="11">
        <v>49500</v>
      </c>
    </row>
    <row r="361" spans="1:14" ht="16.5" customHeight="1" x14ac:dyDescent="0.4">
      <c r="A361" s="1">
        <v>359</v>
      </c>
      <c r="B361" s="2" t="s">
        <v>14</v>
      </c>
      <c r="C361" s="7" t="s">
        <v>1440</v>
      </c>
      <c r="D361" s="2" t="e">
        <f t="shared" si="15"/>
        <v>#REF!</v>
      </c>
      <c r="E361" s="16" t="e">
        <f>VLOOKUP(C361,#REF!,12,FALSE)</f>
        <v>#REF!</v>
      </c>
      <c r="F361" s="2" t="str">
        <f>IFERROR(VLOOKUP($H361,[1]종합!$B$2:$C$142,2,FALSE),0)</f>
        <v>용역</v>
      </c>
      <c r="G361" s="2" t="str">
        <f t="shared" si="16"/>
        <v>수의계약</v>
      </c>
      <c r="H361" s="2" t="str">
        <f>IFERROR(VLOOKUP(I361,[1]종합!$A$1:$C$143,2,FALSE),0)</f>
        <v>인쇄출판</v>
      </c>
      <c r="I361" s="2" t="s">
        <v>1529</v>
      </c>
      <c r="J361" s="7" t="s">
        <v>449</v>
      </c>
      <c r="K361" s="2" t="s">
        <v>20</v>
      </c>
      <c r="L361" s="7" t="s">
        <v>46</v>
      </c>
      <c r="M361" s="2" t="str">
        <f t="shared" si="17"/>
        <v>100만원 미만</v>
      </c>
      <c r="N361" s="11">
        <v>49500</v>
      </c>
    </row>
    <row r="362" spans="1:14" ht="16.5" customHeight="1" x14ac:dyDescent="0.4">
      <c r="A362" s="1">
        <v>360</v>
      </c>
      <c r="B362" s="2" t="s">
        <v>14</v>
      </c>
      <c r="C362" s="7" t="s">
        <v>1440</v>
      </c>
      <c r="D362" s="2" t="e">
        <f t="shared" si="15"/>
        <v>#REF!</v>
      </c>
      <c r="E362" s="16" t="e">
        <f>VLOOKUP(C362,#REF!,12,FALSE)</f>
        <v>#REF!</v>
      </c>
      <c r="F362" s="2" t="str">
        <f>IFERROR(VLOOKUP($H362,[1]종합!$B$2:$C$142,2,FALSE),0)</f>
        <v>용역</v>
      </c>
      <c r="G362" s="2" t="str">
        <f t="shared" si="16"/>
        <v>수의계약</v>
      </c>
      <c r="H362" s="2" t="str">
        <f>IFERROR(VLOOKUP(I362,[1]종합!$A$1:$C$143,2,FALSE),0)</f>
        <v>인쇄출판</v>
      </c>
      <c r="I362" s="2" t="s">
        <v>1530</v>
      </c>
      <c r="J362" s="7" t="s">
        <v>450</v>
      </c>
      <c r="K362" s="2" t="s">
        <v>20</v>
      </c>
      <c r="L362" s="7" t="s">
        <v>179</v>
      </c>
      <c r="M362" s="2" t="str">
        <f t="shared" si="17"/>
        <v>100만원 미만</v>
      </c>
      <c r="N362" s="11">
        <v>236500</v>
      </c>
    </row>
    <row r="363" spans="1:14" ht="16.5" customHeight="1" x14ac:dyDescent="0.4">
      <c r="A363" s="1">
        <v>361</v>
      </c>
      <c r="B363" s="2" t="s">
        <v>14</v>
      </c>
      <c r="C363" s="7" t="s">
        <v>1463</v>
      </c>
      <c r="D363" s="2" t="e">
        <f t="shared" si="15"/>
        <v>#REF!</v>
      </c>
      <c r="E363" s="16" t="e">
        <f>VLOOKUP(C363,#REF!,12,FALSE)</f>
        <v>#REF!</v>
      </c>
      <c r="F363" s="2" t="str">
        <f>IFERROR(VLOOKUP($H363,[1]종합!$B$2:$C$142,2,FALSE),0)</f>
        <v>물품</v>
      </c>
      <c r="G363" s="2" t="str">
        <f t="shared" si="16"/>
        <v>수의계약</v>
      </c>
      <c r="H363" s="2" t="str">
        <f>IFERROR(VLOOKUP(I363,[1]종합!$A$1:$C$143,2,FALSE),0)</f>
        <v>사무용품및소모품</v>
      </c>
      <c r="I363" s="2" t="str">
        <f>IF(ISERROR(FIND("복사용지",J363)),0,"복사용지")</f>
        <v>복사용지</v>
      </c>
      <c r="J363" s="7" t="s">
        <v>451</v>
      </c>
      <c r="K363" s="2" t="s">
        <v>389</v>
      </c>
      <c r="L363" s="7" t="s">
        <v>452</v>
      </c>
      <c r="M363" s="2" t="str">
        <f t="shared" si="17"/>
        <v>100만원 미만</v>
      </c>
      <c r="N363" s="11">
        <v>311000</v>
      </c>
    </row>
    <row r="364" spans="1:14" ht="16.5" customHeight="1" x14ac:dyDescent="0.4">
      <c r="A364" s="1">
        <v>362</v>
      </c>
      <c r="B364" s="2" t="s">
        <v>14</v>
      </c>
      <c r="C364" s="7" t="s">
        <v>1440</v>
      </c>
      <c r="D364" s="2" t="e">
        <f t="shared" si="15"/>
        <v>#REF!</v>
      </c>
      <c r="E364" s="16" t="e">
        <f>VLOOKUP(C364,#REF!,12,FALSE)</f>
        <v>#REF!</v>
      </c>
      <c r="F364" s="2" t="str">
        <f>IFERROR(VLOOKUP($H364,[1]종합!$B$2:$C$142,2,FALSE),0)</f>
        <v>용역</v>
      </c>
      <c r="G364" s="2" t="str">
        <f t="shared" si="16"/>
        <v>수의계약</v>
      </c>
      <c r="H364" s="2" t="str">
        <f>IFERROR(VLOOKUP(I364,[1]종합!$A$1:$C$143,2,FALSE),0)</f>
        <v>인쇄출판</v>
      </c>
      <c r="I364" s="2" t="s">
        <v>1529</v>
      </c>
      <c r="J364" s="7" t="s">
        <v>453</v>
      </c>
      <c r="K364" s="2" t="s">
        <v>20</v>
      </c>
      <c r="L364" s="7" t="s">
        <v>69</v>
      </c>
      <c r="M364" s="2" t="str">
        <f t="shared" si="17"/>
        <v>100만원 미만</v>
      </c>
      <c r="N364" s="11">
        <v>44000</v>
      </c>
    </row>
    <row r="365" spans="1:14" ht="16.5" customHeight="1" x14ac:dyDescent="0.4">
      <c r="A365" s="1">
        <v>363</v>
      </c>
      <c r="B365" s="2" t="s">
        <v>14</v>
      </c>
      <c r="C365" s="7" t="s">
        <v>1523</v>
      </c>
      <c r="D365" s="2" t="e">
        <f t="shared" si="15"/>
        <v>#REF!</v>
      </c>
      <c r="E365" s="16" t="e">
        <f>VLOOKUP(C365,#REF!,12,FALSE)</f>
        <v>#REF!</v>
      </c>
      <c r="F365" s="2">
        <f>IFERROR(VLOOKUP($H365,[1]종합!$B$2:$C$142,2,FALSE),0)</f>
        <v>0</v>
      </c>
      <c r="G365" s="2" t="str">
        <f t="shared" si="16"/>
        <v>수의계약</v>
      </c>
      <c r="H365" s="2">
        <f>IFERROR(VLOOKUP(I365,[1]종합!$A$1:$C$143,2,FALSE),0)</f>
        <v>0</v>
      </c>
      <c r="I365" s="2" t="s">
        <v>1657</v>
      </c>
      <c r="J365" s="7" t="s">
        <v>454</v>
      </c>
      <c r="K365" s="2" t="s">
        <v>20</v>
      </c>
      <c r="L365" s="7" t="s">
        <v>455</v>
      </c>
      <c r="M365" s="2" t="str">
        <f t="shared" si="17"/>
        <v>100만원 미만</v>
      </c>
      <c r="N365" s="11">
        <v>165000</v>
      </c>
    </row>
    <row r="366" spans="1:14" ht="16.5" customHeight="1" x14ac:dyDescent="0.4">
      <c r="A366" s="1">
        <v>364</v>
      </c>
      <c r="B366" s="2" t="s">
        <v>14</v>
      </c>
      <c r="C366" s="7" t="s">
        <v>1440</v>
      </c>
      <c r="D366" s="2" t="e">
        <f t="shared" si="15"/>
        <v>#REF!</v>
      </c>
      <c r="E366" s="16" t="e">
        <f>VLOOKUP(C366,#REF!,12,FALSE)</f>
        <v>#REF!</v>
      </c>
      <c r="F366" s="2" t="str">
        <f>IFERROR(VLOOKUP($H366,[1]종합!$B$2:$C$142,2,FALSE),0)</f>
        <v>용역</v>
      </c>
      <c r="G366" s="2" t="str">
        <f t="shared" si="16"/>
        <v>수의계약</v>
      </c>
      <c r="H366" s="2" t="str">
        <f>IFERROR(VLOOKUP(I366,[1]종합!$A$1:$C$143,2,FALSE),0)</f>
        <v>인쇄출판</v>
      </c>
      <c r="I366" s="2" t="s">
        <v>1529</v>
      </c>
      <c r="J366" s="7" t="s">
        <v>456</v>
      </c>
      <c r="K366" s="2" t="s">
        <v>20</v>
      </c>
      <c r="L366" s="7" t="s">
        <v>158</v>
      </c>
      <c r="M366" s="2" t="str">
        <f t="shared" si="17"/>
        <v>100만원 미만</v>
      </c>
      <c r="N366" s="11">
        <v>110000</v>
      </c>
    </row>
    <row r="367" spans="1:14" ht="16.5" customHeight="1" x14ac:dyDescent="0.4">
      <c r="A367" s="1">
        <v>365</v>
      </c>
      <c r="B367" s="2" t="s">
        <v>14</v>
      </c>
      <c r="C367" s="7" t="s">
        <v>1523</v>
      </c>
      <c r="D367" s="2" t="e">
        <f t="shared" si="15"/>
        <v>#REF!</v>
      </c>
      <c r="E367" s="16" t="e">
        <f>VLOOKUP(C367,#REF!,12,FALSE)</f>
        <v>#REF!</v>
      </c>
      <c r="F367" s="2" t="str">
        <f>IFERROR(VLOOKUP($H367,[1]종합!$B$2:$C$142,2,FALSE),0)</f>
        <v>물품</v>
      </c>
      <c r="G367" s="2" t="str">
        <f t="shared" si="16"/>
        <v>수의계약</v>
      </c>
      <c r="H367" s="2" t="str">
        <f>IFERROR(VLOOKUP(I367,[1]종합!$A$1:$C$143,2,FALSE),0)</f>
        <v>식품및도시락</v>
      </c>
      <c r="I367" s="2" t="s">
        <v>1531</v>
      </c>
      <c r="J367" s="7" t="s">
        <v>269</v>
      </c>
      <c r="K367" s="2" t="s">
        <v>20</v>
      </c>
      <c r="L367" s="7" t="s">
        <v>114</v>
      </c>
      <c r="M367" s="2" t="str">
        <f t="shared" si="17"/>
        <v>100만원 미만</v>
      </c>
      <c r="N367" s="11">
        <v>302900</v>
      </c>
    </row>
    <row r="368" spans="1:14" ht="16.5" customHeight="1" x14ac:dyDescent="0.4">
      <c r="A368" s="1">
        <v>366</v>
      </c>
      <c r="B368" s="2" t="s">
        <v>14</v>
      </c>
      <c r="C368" s="7" t="s">
        <v>1440</v>
      </c>
      <c r="D368" s="2" t="e">
        <f t="shared" si="15"/>
        <v>#REF!</v>
      </c>
      <c r="E368" s="16" t="e">
        <f>VLOOKUP(C368,#REF!,12,FALSE)</f>
        <v>#REF!</v>
      </c>
      <c r="F368" s="2">
        <f>IFERROR(VLOOKUP($H368,[1]종합!$B$2:$C$142,2,FALSE),0)</f>
        <v>0</v>
      </c>
      <c r="G368" s="2" t="str">
        <f t="shared" si="16"/>
        <v>수의계약</v>
      </c>
      <c r="H368" s="2">
        <f>IFERROR(VLOOKUP(I368,[1]종합!$A$1:$C$143,2,FALSE),0)</f>
        <v>0</v>
      </c>
      <c r="I368" s="2" t="s">
        <v>1657</v>
      </c>
      <c r="J368" s="7" t="s">
        <v>457</v>
      </c>
      <c r="K368" s="2" t="s">
        <v>20</v>
      </c>
      <c r="L368" s="7" t="s">
        <v>158</v>
      </c>
      <c r="M368" s="2" t="str">
        <f t="shared" si="17"/>
        <v>100~500만원</v>
      </c>
      <c r="N368" s="11">
        <v>1800000</v>
      </c>
    </row>
    <row r="369" spans="1:14" ht="16.5" customHeight="1" x14ac:dyDescent="0.4">
      <c r="A369" s="1">
        <v>367</v>
      </c>
      <c r="B369" s="2" t="s">
        <v>14</v>
      </c>
      <c r="C369" s="7" t="s">
        <v>1440</v>
      </c>
      <c r="D369" s="2" t="e">
        <f t="shared" si="15"/>
        <v>#REF!</v>
      </c>
      <c r="E369" s="16" t="e">
        <f>VLOOKUP(C369,#REF!,12,FALSE)</f>
        <v>#REF!</v>
      </c>
      <c r="F369" s="2" t="str">
        <f>IFERROR(VLOOKUP($H369,[1]종합!$B$2:$C$142,2,FALSE),0)</f>
        <v>용역</v>
      </c>
      <c r="G369" s="2" t="str">
        <f t="shared" si="16"/>
        <v>수의계약</v>
      </c>
      <c r="H369" s="2" t="str">
        <f>IFERROR(VLOOKUP(I369,[1]종합!$A$1:$C$143,2,FALSE),0)</f>
        <v>인쇄출판</v>
      </c>
      <c r="I369" s="2" t="s">
        <v>1665</v>
      </c>
      <c r="J369" s="7" t="s">
        <v>458</v>
      </c>
      <c r="K369" s="2" t="s">
        <v>20</v>
      </c>
      <c r="L369" s="7" t="s">
        <v>25</v>
      </c>
      <c r="M369" s="2" t="str">
        <f t="shared" si="17"/>
        <v>100~500만원</v>
      </c>
      <c r="N369" s="11">
        <v>3996000</v>
      </c>
    </row>
    <row r="370" spans="1:14" ht="16.5" customHeight="1" x14ac:dyDescent="0.4">
      <c r="A370" s="1">
        <v>368</v>
      </c>
      <c r="B370" s="2" t="s">
        <v>14</v>
      </c>
      <c r="C370" s="7" t="s">
        <v>1442</v>
      </c>
      <c r="D370" s="2" t="e">
        <f t="shared" si="15"/>
        <v>#REF!</v>
      </c>
      <c r="E370" s="16" t="e">
        <f>VLOOKUP(C370,#REF!,12,FALSE)</f>
        <v>#REF!</v>
      </c>
      <c r="F370" s="2" t="str">
        <f>IFERROR(VLOOKUP($H370,[1]종합!$B$2:$C$142,2,FALSE),0)</f>
        <v>물품</v>
      </c>
      <c r="G370" s="2" t="str">
        <f t="shared" si="16"/>
        <v>수의계약</v>
      </c>
      <c r="H370" s="2" t="str">
        <f>IFERROR(VLOOKUP(I370,[1]종합!$A$1:$C$143,2,FALSE),0)</f>
        <v>청소위생용품</v>
      </c>
      <c r="I370" s="2" t="s">
        <v>1537</v>
      </c>
      <c r="J370" s="7" t="s">
        <v>459</v>
      </c>
      <c r="K370" s="2" t="s">
        <v>20</v>
      </c>
      <c r="L370" s="7" t="s">
        <v>25</v>
      </c>
      <c r="M370" s="2" t="str">
        <f t="shared" si="17"/>
        <v>100만원 미만</v>
      </c>
      <c r="N370" s="11">
        <v>700000</v>
      </c>
    </row>
    <row r="371" spans="1:14" ht="16.5" customHeight="1" x14ac:dyDescent="0.4">
      <c r="A371" s="1">
        <v>369</v>
      </c>
      <c r="B371" s="2" t="s">
        <v>14</v>
      </c>
      <c r="C371" s="7" t="s">
        <v>1442</v>
      </c>
      <c r="D371" s="2" t="e">
        <f t="shared" si="15"/>
        <v>#REF!</v>
      </c>
      <c r="E371" s="16" t="e">
        <f>VLOOKUP(C371,#REF!,12,FALSE)</f>
        <v>#REF!</v>
      </c>
      <c r="F371" s="2" t="str">
        <f>IFERROR(VLOOKUP($H371,[1]종합!$B$2:$C$142,2,FALSE),0)</f>
        <v>용역</v>
      </c>
      <c r="G371" s="2" t="str">
        <f t="shared" si="16"/>
        <v>수의계약</v>
      </c>
      <c r="H371" s="2" t="str">
        <f>IFERROR(VLOOKUP(I371,[1]종합!$A$1:$C$143,2,FALSE),0)</f>
        <v>청소및시설관리</v>
      </c>
      <c r="I371" s="2" t="s">
        <v>1536</v>
      </c>
      <c r="J371" s="7" t="s">
        <v>460</v>
      </c>
      <c r="K371" s="2" t="s">
        <v>20</v>
      </c>
      <c r="L371" s="7" t="s">
        <v>461</v>
      </c>
      <c r="M371" s="2" t="str">
        <f t="shared" si="17"/>
        <v>100만원 미만</v>
      </c>
      <c r="N371" s="11">
        <v>462000</v>
      </c>
    </row>
    <row r="372" spans="1:14" ht="16.5" customHeight="1" x14ac:dyDescent="0.4">
      <c r="A372" s="1">
        <v>370</v>
      </c>
      <c r="B372" s="2" t="s">
        <v>14</v>
      </c>
      <c r="C372" s="7" t="s">
        <v>1523</v>
      </c>
      <c r="D372" s="2" t="e">
        <f t="shared" si="15"/>
        <v>#REF!</v>
      </c>
      <c r="E372" s="16" t="e">
        <f>VLOOKUP(C372,#REF!,12,FALSE)</f>
        <v>#REF!</v>
      </c>
      <c r="F372" s="2" t="str">
        <f>IFERROR(VLOOKUP($H372,[1]종합!$B$2:$C$142,2,FALSE),0)</f>
        <v>물품</v>
      </c>
      <c r="G372" s="2" t="str">
        <f t="shared" si="16"/>
        <v>수의계약</v>
      </c>
      <c r="H372" s="2" t="str">
        <f>IFERROR(VLOOKUP(I372,[1]종합!$A$1:$C$143,2,FALSE),0)</f>
        <v>식품및도시락</v>
      </c>
      <c r="I372" s="2" t="s">
        <v>1531</v>
      </c>
      <c r="J372" s="7" t="s">
        <v>269</v>
      </c>
      <c r="K372" s="2" t="s">
        <v>20</v>
      </c>
      <c r="L372" s="7" t="s">
        <v>114</v>
      </c>
      <c r="M372" s="2" t="str">
        <f t="shared" si="17"/>
        <v>100만원 미만</v>
      </c>
      <c r="N372" s="11">
        <v>225400</v>
      </c>
    </row>
    <row r="373" spans="1:14" ht="16.5" customHeight="1" x14ac:dyDescent="0.4">
      <c r="A373" s="1">
        <v>371</v>
      </c>
      <c r="B373" s="2" t="s">
        <v>14</v>
      </c>
      <c r="C373" s="7" t="s">
        <v>1523</v>
      </c>
      <c r="D373" s="2" t="e">
        <f t="shared" si="15"/>
        <v>#REF!</v>
      </c>
      <c r="E373" s="16" t="e">
        <f>VLOOKUP(C373,#REF!,12,FALSE)</f>
        <v>#REF!</v>
      </c>
      <c r="F373" s="2">
        <f>IFERROR(VLOOKUP($H373,[1]종합!$B$2:$C$142,2,FALSE),0)</f>
        <v>0</v>
      </c>
      <c r="G373" s="2" t="str">
        <f t="shared" si="16"/>
        <v>수의계약</v>
      </c>
      <c r="H373" s="2">
        <f>IFERROR(VLOOKUP(I373,[1]종합!$A$1:$C$143,2,FALSE),0)</f>
        <v>0</v>
      </c>
      <c r="I373" s="2" t="s">
        <v>1657</v>
      </c>
      <c r="J373" s="7" t="s">
        <v>462</v>
      </c>
      <c r="K373" s="2" t="s">
        <v>20</v>
      </c>
      <c r="L373" s="7" t="s">
        <v>31</v>
      </c>
      <c r="M373" s="2" t="str">
        <f t="shared" si="17"/>
        <v>100만원 미만</v>
      </c>
      <c r="N373" s="11">
        <v>123450</v>
      </c>
    </row>
    <row r="374" spans="1:14" ht="16.5" customHeight="1" x14ac:dyDescent="0.4">
      <c r="A374" s="1">
        <v>372</v>
      </c>
      <c r="B374" s="2" t="s">
        <v>14</v>
      </c>
      <c r="C374" s="7" t="s">
        <v>1440</v>
      </c>
      <c r="D374" s="2" t="e">
        <f t="shared" si="15"/>
        <v>#REF!</v>
      </c>
      <c r="E374" s="16" t="e">
        <f>VLOOKUP(C374,#REF!,12,FALSE)</f>
        <v>#REF!</v>
      </c>
      <c r="F374" s="2" t="str">
        <f>IFERROR(VLOOKUP($H374,[1]종합!$B$2:$C$142,2,FALSE),0)</f>
        <v>용역</v>
      </c>
      <c r="G374" s="2" t="str">
        <f t="shared" si="16"/>
        <v>수의계약</v>
      </c>
      <c r="H374" s="2" t="str">
        <f>IFERROR(VLOOKUP(I374,[1]종합!$A$1:$C$143,2,FALSE),0)</f>
        <v>인쇄출판</v>
      </c>
      <c r="I374" s="2" t="s">
        <v>1529</v>
      </c>
      <c r="J374" s="7" t="s">
        <v>463</v>
      </c>
      <c r="K374" s="2" t="s">
        <v>20</v>
      </c>
      <c r="L374" s="7" t="s">
        <v>169</v>
      </c>
      <c r="M374" s="2" t="str">
        <f t="shared" si="17"/>
        <v>100만원 미만</v>
      </c>
      <c r="N374" s="11">
        <v>88000</v>
      </c>
    </row>
    <row r="375" spans="1:14" ht="16.5" customHeight="1" x14ac:dyDescent="0.4">
      <c r="A375" s="1">
        <v>373</v>
      </c>
      <c r="B375" s="2" t="s">
        <v>14</v>
      </c>
      <c r="C375" s="7" t="s">
        <v>1440</v>
      </c>
      <c r="D375" s="2" t="e">
        <f t="shared" si="15"/>
        <v>#REF!</v>
      </c>
      <c r="E375" s="16" t="e">
        <f>VLOOKUP(C375,#REF!,12,FALSE)</f>
        <v>#REF!</v>
      </c>
      <c r="F375" s="2" t="str">
        <f>IFERROR(VLOOKUP($H375,[1]종합!$B$2:$C$142,2,FALSE),0)</f>
        <v>용역</v>
      </c>
      <c r="G375" s="2" t="str">
        <f t="shared" si="16"/>
        <v>수의계약</v>
      </c>
      <c r="H375" s="2" t="str">
        <f>IFERROR(VLOOKUP(I375,[1]종합!$A$1:$C$143,2,FALSE),0)</f>
        <v>인쇄출판</v>
      </c>
      <c r="I375" s="2" t="s">
        <v>1529</v>
      </c>
      <c r="J375" s="7" t="s">
        <v>464</v>
      </c>
      <c r="K375" s="2" t="s">
        <v>20</v>
      </c>
      <c r="L375" s="7" t="s">
        <v>40</v>
      </c>
      <c r="M375" s="2" t="str">
        <f t="shared" si="17"/>
        <v>100만원 미만</v>
      </c>
      <c r="N375" s="11">
        <v>44000</v>
      </c>
    </row>
    <row r="376" spans="1:14" ht="16.5" customHeight="1" x14ac:dyDescent="0.4">
      <c r="A376" s="1">
        <v>374</v>
      </c>
      <c r="B376" s="2" t="s">
        <v>14</v>
      </c>
      <c r="C376" s="7" t="s">
        <v>1440</v>
      </c>
      <c r="D376" s="2" t="e">
        <f t="shared" si="15"/>
        <v>#REF!</v>
      </c>
      <c r="E376" s="16" t="e">
        <f>VLOOKUP(C376,#REF!,12,FALSE)</f>
        <v>#REF!</v>
      </c>
      <c r="F376" s="2" t="str">
        <f>IFERROR(VLOOKUP($H376,[1]종합!$B$2:$C$142,2,FALSE),0)</f>
        <v>용역</v>
      </c>
      <c r="G376" s="2" t="str">
        <f t="shared" si="16"/>
        <v>수의계약</v>
      </c>
      <c r="H376" s="2" t="str">
        <f>IFERROR(VLOOKUP(I376,[1]종합!$A$1:$C$143,2,FALSE),0)</f>
        <v>인쇄출판</v>
      </c>
      <c r="I376" s="2" t="s">
        <v>1529</v>
      </c>
      <c r="J376" s="7" t="s">
        <v>465</v>
      </c>
      <c r="K376" s="2" t="s">
        <v>20</v>
      </c>
      <c r="L376" s="7" t="s">
        <v>364</v>
      </c>
      <c r="M376" s="2" t="str">
        <f t="shared" si="17"/>
        <v>100만원 미만</v>
      </c>
      <c r="N376" s="11">
        <v>44000</v>
      </c>
    </row>
    <row r="377" spans="1:14" ht="16.5" customHeight="1" x14ac:dyDescent="0.4">
      <c r="A377" s="1">
        <v>375</v>
      </c>
      <c r="B377" s="2" t="s">
        <v>14</v>
      </c>
      <c r="C377" s="7" t="s">
        <v>1440</v>
      </c>
      <c r="D377" s="2" t="e">
        <f t="shared" si="15"/>
        <v>#REF!</v>
      </c>
      <c r="E377" s="16" t="e">
        <f>VLOOKUP(C377,#REF!,12,FALSE)</f>
        <v>#REF!</v>
      </c>
      <c r="F377" s="2" t="str">
        <f>IFERROR(VLOOKUP($H377,[1]종합!$B$2:$C$142,2,FALSE),0)</f>
        <v>용역</v>
      </c>
      <c r="G377" s="2" t="str">
        <f t="shared" si="16"/>
        <v>수의계약</v>
      </c>
      <c r="H377" s="2" t="str">
        <f>IFERROR(VLOOKUP(I377,[1]종합!$A$1:$C$143,2,FALSE),0)</f>
        <v>인쇄출판</v>
      </c>
      <c r="I377" s="2" t="s">
        <v>1529</v>
      </c>
      <c r="J377" s="7" t="s">
        <v>466</v>
      </c>
      <c r="K377" s="2" t="s">
        <v>20</v>
      </c>
      <c r="L377" s="7" t="s">
        <v>46</v>
      </c>
      <c r="M377" s="2" t="str">
        <f t="shared" si="17"/>
        <v>100만원 미만</v>
      </c>
      <c r="N377" s="11">
        <v>858000</v>
      </c>
    </row>
    <row r="378" spans="1:14" ht="16.5" customHeight="1" x14ac:dyDescent="0.4">
      <c r="A378" s="1">
        <v>376</v>
      </c>
      <c r="B378" s="2" t="s">
        <v>14</v>
      </c>
      <c r="C378" s="7" t="s">
        <v>1440</v>
      </c>
      <c r="D378" s="2" t="e">
        <f t="shared" si="15"/>
        <v>#REF!</v>
      </c>
      <c r="E378" s="16" t="e">
        <f>VLOOKUP(C378,#REF!,12,FALSE)</f>
        <v>#REF!</v>
      </c>
      <c r="F378" s="2" t="str">
        <f>IFERROR(VLOOKUP($H378,[1]종합!$B$2:$C$142,2,FALSE),0)</f>
        <v>용역</v>
      </c>
      <c r="G378" s="2" t="str">
        <f t="shared" si="16"/>
        <v>수의계약</v>
      </c>
      <c r="H378" s="2" t="str">
        <f>IFERROR(VLOOKUP(I378,[1]종합!$A$1:$C$143,2,FALSE),0)</f>
        <v>인쇄출판</v>
      </c>
      <c r="I378" s="2" t="s">
        <v>1529</v>
      </c>
      <c r="J378" s="7" t="s">
        <v>467</v>
      </c>
      <c r="K378" s="2" t="s">
        <v>20</v>
      </c>
      <c r="L378" s="7" t="s">
        <v>46</v>
      </c>
      <c r="M378" s="2" t="str">
        <f t="shared" si="17"/>
        <v>100만원 미만</v>
      </c>
      <c r="N378" s="11">
        <v>49500</v>
      </c>
    </row>
    <row r="379" spans="1:14" ht="16.5" customHeight="1" x14ac:dyDescent="0.4">
      <c r="A379" s="1">
        <v>377</v>
      </c>
      <c r="B379" s="2" t="s">
        <v>14</v>
      </c>
      <c r="C379" s="7" t="s">
        <v>1440</v>
      </c>
      <c r="D379" s="2" t="e">
        <f t="shared" si="15"/>
        <v>#REF!</v>
      </c>
      <c r="E379" s="16" t="e">
        <f>VLOOKUP(C379,#REF!,12,FALSE)</f>
        <v>#REF!</v>
      </c>
      <c r="F379" s="2" t="str">
        <f>IFERROR(VLOOKUP($H379,[1]종합!$B$2:$C$142,2,FALSE),0)</f>
        <v>용역</v>
      </c>
      <c r="G379" s="2" t="str">
        <f t="shared" si="16"/>
        <v>수의계약</v>
      </c>
      <c r="H379" s="2" t="str">
        <f>IFERROR(VLOOKUP(I379,[1]종합!$A$1:$C$143,2,FALSE),0)</f>
        <v>인쇄출판</v>
      </c>
      <c r="I379" s="2" t="s">
        <v>1543</v>
      </c>
      <c r="J379" s="7" t="s">
        <v>468</v>
      </c>
      <c r="K379" s="2" t="s">
        <v>20</v>
      </c>
      <c r="L379" s="7" t="s">
        <v>69</v>
      </c>
      <c r="M379" s="2" t="str">
        <f t="shared" si="17"/>
        <v>100만원 미만</v>
      </c>
      <c r="N379" s="11">
        <v>400000</v>
      </c>
    </row>
    <row r="380" spans="1:14" ht="16.5" customHeight="1" x14ac:dyDescent="0.4">
      <c r="A380" s="1">
        <v>378</v>
      </c>
      <c r="B380" s="2" t="s">
        <v>14</v>
      </c>
      <c r="C380" s="7" t="s">
        <v>1440</v>
      </c>
      <c r="D380" s="2" t="e">
        <f t="shared" si="15"/>
        <v>#REF!</v>
      </c>
      <c r="E380" s="16" t="e">
        <f>VLOOKUP(C380,#REF!,12,FALSE)</f>
        <v>#REF!</v>
      </c>
      <c r="F380" s="2" t="str">
        <f>IFERROR(VLOOKUP($H380,[1]종합!$B$2:$C$142,2,FALSE),0)</f>
        <v>용역</v>
      </c>
      <c r="G380" s="2" t="str">
        <f t="shared" si="16"/>
        <v>수의계약</v>
      </c>
      <c r="H380" s="2" t="str">
        <f>IFERROR(VLOOKUP(I380,[1]종합!$A$1:$C$143,2,FALSE),0)</f>
        <v>인쇄출판</v>
      </c>
      <c r="I380" s="2" t="s">
        <v>1529</v>
      </c>
      <c r="J380" s="7" t="s">
        <v>469</v>
      </c>
      <c r="K380" s="2" t="s">
        <v>20</v>
      </c>
      <c r="L380" s="7" t="s">
        <v>17</v>
      </c>
      <c r="M380" s="2" t="str">
        <f t="shared" si="17"/>
        <v>100만원 미만</v>
      </c>
      <c r="N380" s="11">
        <v>88000</v>
      </c>
    </row>
    <row r="381" spans="1:14" ht="16.5" customHeight="1" x14ac:dyDescent="0.4">
      <c r="A381" s="1">
        <v>379</v>
      </c>
      <c r="B381" s="2" t="s">
        <v>14</v>
      </c>
      <c r="C381" s="7" t="s">
        <v>1525</v>
      </c>
      <c r="D381" s="2" t="e">
        <f t="shared" si="15"/>
        <v>#REF!</v>
      </c>
      <c r="E381" s="16" t="e">
        <f>VLOOKUP(C381,#REF!,12,FALSE)</f>
        <v>#REF!</v>
      </c>
      <c r="F381" s="2" t="str">
        <f>IFERROR(VLOOKUP($H381,[1]종합!$B$2:$C$142,2,FALSE),0)</f>
        <v>물품</v>
      </c>
      <c r="G381" s="2" t="str">
        <f t="shared" si="16"/>
        <v>수의계약</v>
      </c>
      <c r="H381" s="2" t="str">
        <f>IFERROR(VLOOKUP(I381,[1]종합!$A$1:$C$143,2,FALSE),0)</f>
        <v>사무용품및소모품</v>
      </c>
      <c r="I381" s="2" t="str">
        <f>IF(ISERROR(FIND("복사용지",J381)),0,"복사용지")</f>
        <v>복사용지</v>
      </c>
      <c r="J381" s="7" t="s">
        <v>470</v>
      </c>
      <c r="K381" s="2" t="s">
        <v>20</v>
      </c>
      <c r="L381" s="7" t="s">
        <v>99</v>
      </c>
      <c r="M381" s="2" t="str">
        <f t="shared" si="17"/>
        <v>100만원 미만</v>
      </c>
      <c r="N381" s="11">
        <v>904500</v>
      </c>
    </row>
    <row r="382" spans="1:14" ht="16.5" customHeight="1" x14ac:dyDescent="0.4">
      <c r="A382" s="1">
        <v>380</v>
      </c>
      <c r="B382" s="2" t="s">
        <v>14</v>
      </c>
      <c r="C382" s="7" t="s">
        <v>1440</v>
      </c>
      <c r="D382" s="2" t="e">
        <f t="shared" si="15"/>
        <v>#REF!</v>
      </c>
      <c r="E382" s="16" t="e">
        <f>VLOOKUP(C382,#REF!,12,FALSE)</f>
        <v>#REF!</v>
      </c>
      <c r="F382" s="2" t="str">
        <f>IFERROR(VLOOKUP($H382,[1]종합!$B$2:$C$142,2,FALSE),0)</f>
        <v>용역</v>
      </c>
      <c r="G382" s="2" t="str">
        <f t="shared" si="16"/>
        <v>수의계약</v>
      </c>
      <c r="H382" s="2" t="str">
        <f>IFERROR(VLOOKUP(I382,[1]종합!$A$1:$C$143,2,FALSE),0)</f>
        <v>인쇄출판</v>
      </c>
      <c r="I382" s="2" t="s">
        <v>1543</v>
      </c>
      <c r="J382" s="7" t="s">
        <v>471</v>
      </c>
      <c r="K382" s="2" t="s">
        <v>20</v>
      </c>
      <c r="L382" s="7" t="s">
        <v>97</v>
      </c>
      <c r="M382" s="2" t="str">
        <f t="shared" si="17"/>
        <v>100만원 미만</v>
      </c>
      <c r="N382" s="11">
        <v>878000</v>
      </c>
    </row>
    <row r="383" spans="1:14" ht="16.5" customHeight="1" x14ac:dyDescent="0.4">
      <c r="A383" s="1">
        <v>381</v>
      </c>
      <c r="B383" s="2" t="s">
        <v>14</v>
      </c>
      <c r="C383" s="7" t="s">
        <v>1440</v>
      </c>
      <c r="D383" s="2" t="e">
        <f t="shared" si="15"/>
        <v>#REF!</v>
      </c>
      <c r="E383" s="16" t="e">
        <f>VLOOKUP(C383,#REF!,12,FALSE)</f>
        <v>#REF!</v>
      </c>
      <c r="F383" s="2" t="str">
        <f>IFERROR(VLOOKUP($H383,[1]종합!$B$2:$C$142,2,FALSE),0)</f>
        <v>용역</v>
      </c>
      <c r="G383" s="2" t="str">
        <f t="shared" si="16"/>
        <v>수의계약</v>
      </c>
      <c r="H383" s="2" t="str">
        <f>IFERROR(VLOOKUP(I383,[1]종합!$A$1:$C$143,2,FALSE),0)</f>
        <v>인쇄출판</v>
      </c>
      <c r="I383" s="2" t="s">
        <v>1665</v>
      </c>
      <c r="J383" s="7" t="s">
        <v>472</v>
      </c>
      <c r="K383" s="2" t="s">
        <v>20</v>
      </c>
      <c r="L383" s="7" t="s">
        <v>171</v>
      </c>
      <c r="M383" s="2" t="str">
        <f t="shared" si="17"/>
        <v>100만원 미만</v>
      </c>
      <c r="N383" s="11">
        <v>770000</v>
      </c>
    </row>
    <row r="384" spans="1:14" ht="16.5" customHeight="1" x14ac:dyDescent="0.4">
      <c r="A384" s="1">
        <v>382</v>
      </c>
      <c r="B384" s="2" t="s">
        <v>14</v>
      </c>
      <c r="C384" s="7" t="s">
        <v>1440</v>
      </c>
      <c r="D384" s="2" t="e">
        <f t="shared" si="15"/>
        <v>#REF!</v>
      </c>
      <c r="E384" s="16" t="e">
        <f>VLOOKUP(C384,#REF!,12,FALSE)</f>
        <v>#REF!</v>
      </c>
      <c r="F384" s="2" t="str">
        <f>IFERROR(VLOOKUP($H384,[1]종합!$B$2:$C$142,2,FALSE),0)</f>
        <v>용역</v>
      </c>
      <c r="G384" s="2" t="str">
        <f t="shared" si="16"/>
        <v>수의계약</v>
      </c>
      <c r="H384" s="2" t="str">
        <f>IFERROR(VLOOKUP(I384,[1]종합!$A$1:$C$143,2,FALSE),0)</f>
        <v>인쇄출판</v>
      </c>
      <c r="I384" s="2" t="s">
        <v>1530</v>
      </c>
      <c r="J384" s="7" t="s">
        <v>473</v>
      </c>
      <c r="K384" s="2" t="s">
        <v>20</v>
      </c>
      <c r="L384" s="7" t="s">
        <v>21</v>
      </c>
      <c r="M384" s="2" t="str">
        <f t="shared" si="17"/>
        <v>100만원 미만</v>
      </c>
      <c r="N384" s="11">
        <v>219450</v>
      </c>
    </row>
    <row r="385" spans="1:14" ht="16.5" customHeight="1" x14ac:dyDescent="0.4">
      <c r="A385" s="1">
        <v>383</v>
      </c>
      <c r="B385" s="2" t="s">
        <v>14</v>
      </c>
      <c r="C385" s="7" t="s">
        <v>1442</v>
      </c>
      <c r="D385" s="2" t="e">
        <f t="shared" si="15"/>
        <v>#REF!</v>
      </c>
      <c r="E385" s="16" t="e">
        <f>VLOOKUP(C385,#REF!,12,FALSE)</f>
        <v>#REF!</v>
      </c>
      <c r="F385" s="2" t="str">
        <f>IFERROR(VLOOKUP($H385,[1]종합!$B$2:$C$142,2,FALSE),0)</f>
        <v>용역</v>
      </c>
      <c r="G385" s="2" t="str">
        <f t="shared" si="16"/>
        <v>수의계약</v>
      </c>
      <c r="H385" s="2" t="str">
        <f>IFERROR(VLOOKUP(I385,[1]종합!$A$1:$C$143,2,FALSE),0)</f>
        <v>청소및시설관리</v>
      </c>
      <c r="I385" s="2" t="s">
        <v>1540</v>
      </c>
      <c r="J385" s="7" t="s">
        <v>474</v>
      </c>
      <c r="K385" s="2" t="s">
        <v>20</v>
      </c>
      <c r="L385" s="7" t="s">
        <v>461</v>
      </c>
      <c r="M385" s="2" t="str">
        <f t="shared" si="17"/>
        <v>100만원 미만</v>
      </c>
      <c r="N385" s="11">
        <v>88000</v>
      </c>
    </row>
    <row r="386" spans="1:14" ht="16.5" customHeight="1" x14ac:dyDescent="0.4">
      <c r="A386" s="1">
        <v>384</v>
      </c>
      <c r="B386" s="2" t="s">
        <v>14</v>
      </c>
      <c r="C386" s="7" t="s">
        <v>1440</v>
      </c>
      <c r="D386" s="2" t="e">
        <f t="shared" si="15"/>
        <v>#REF!</v>
      </c>
      <c r="E386" s="16" t="e">
        <f>VLOOKUP(C386,#REF!,12,FALSE)</f>
        <v>#REF!</v>
      </c>
      <c r="F386" s="2" t="str">
        <f>IFERROR(VLOOKUP($H386,[1]종합!$B$2:$C$142,2,FALSE),0)</f>
        <v>용역</v>
      </c>
      <c r="G386" s="2" t="str">
        <f t="shared" si="16"/>
        <v>수의계약</v>
      </c>
      <c r="H386" s="2" t="str">
        <f>IFERROR(VLOOKUP(I386,[1]종합!$A$1:$C$143,2,FALSE),0)</f>
        <v>인쇄출판</v>
      </c>
      <c r="I386" s="2" t="s">
        <v>1529</v>
      </c>
      <c r="J386" s="7" t="s">
        <v>475</v>
      </c>
      <c r="K386" s="2" t="s">
        <v>20</v>
      </c>
      <c r="L386" s="7" t="s">
        <v>376</v>
      </c>
      <c r="M386" s="2" t="str">
        <f t="shared" si="17"/>
        <v>100~500만원</v>
      </c>
      <c r="N386" s="11">
        <v>1133000</v>
      </c>
    </row>
    <row r="387" spans="1:14" ht="16.5" customHeight="1" x14ac:dyDescent="0.4">
      <c r="A387" s="1">
        <v>385</v>
      </c>
      <c r="B387" s="2" t="s">
        <v>14</v>
      </c>
      <c r="C387" s="7" t="s">
        <v>1440</v>
      </c>
      <c r="D387" s="2" t="e">
        <f t="shared" ref="D387:D450" si="18">IF(OR($E387="천안", $E387="공주", $E387="보령", $E387="아산", $E387="서산", $E387="논산", $E387="계룡", $E387="당진", $E387="금산", $E387="부여", $E387="서천", $E387="청양", $E387="홍성", $E387="예산", $E387="태안"), "도내", "도외")</f>
        <v>#REF!</v>
      </c>
      <c r="E387" s="16" t="e">
        <f>VLOOKUP(C387,#REF!,12,FALSE)</f>
        <v>#REF!</v>
      </c>
      <c r="F387" s="2" t="str">
        <f>IFERROR(VLOOKUP($H387,[1]종합!$B$2:$C$142,2,FALSE),0)</f>
        <v>용역</v>
      </c>
      <c r="G387" s="2" t="str">
        <f t="shared" ref="G387:G450" si="19">IF($N387&gt;20000000, "입찰계약", "수의계약")</f>
        <v>수의계약</v>
      </c>
      <c r="H387" s="2" t="str">
        <f>IFERROR(VLOOKUP(I387,[1]종합!$A$1:$C$143,2,FALSE),0)</f>
        <v>인쇄출판</v>
      </c>
      <c r="I387" s="2" t="s">
        <v>1543</v>
      </c>
      <c r="J387" s="7" t="s">
        <v>476</v>
      </c>
      <c r="K387" s="2" t="s">
        <v>20</v>
      </c>
      <c r="L387" s="7" t="s">
        <v>42</v>
      </c>
      <c r="M387" s="2" t="str">
        <f t="shared" ref="M387:M450" si="20">IF($N387&lt;1000000, "100만원 미만", IF($N387&lt;5000000, "100~500만원", IF($N387&lt;10000000, "500~1000만원", IF($N387&lt;20000000, "1000~2000만원", IF($N387&lt;30000000, "2000~3000만원", IF($N387&lt;40000000, "3000~4000만원", IF($N387&lt;50000000, "4000~5000만원", "5000만원 이상")))))))</f>
        <v>100~500만원</v>
      </c>
      <c r="N387" s="11">
        <v>1320000</v>
      </c>
    </row>
    <row r="388" spans="1:14" ht="16.5" customHeight="1" x14ac:dyDescent="0.4">
      <c r="A388" s="1">
        <v>386</v>
      </c>
      <c r="B388" s="2" t="s">
        <v>14</v>
      </c>
      <c r="C388" s="7" t="s">
        <v>1525</v>
      </c>
      <c r="D388" s="2" t="e">
        <f t="shared" si="18"/>
        <v>#REF!</v>
      </c>
      <c r="E388" s="16" t="e">
        <f>VLOOKUP(C388,#REF!,12,FALSE)</f>
        <v>#REF!</v>
      </c>
      <c r="F388" s="2" t="str">
        <f>IFERROR(VLOOKUP($H388,[1]종합!$B$2:$C$142,2,FALSE),0)</f>
        <v>물품</v>
      </c>
      <c r="G388" s="2" t="str">
        <f t="shared" si="19"/>
        <v>수의계약</v>
      </c>
      <c r="H388" s="2" t="str">
        <f>IFERROR(VLOOKUP(I388,[1]종합!$A$1:$C$143,2,FALSE),0)</f>
        <v>사무용품및소모품</v>
      </c>
      <c r="I388" s="2" t="str">
        <f>IF(ISERROR(FIND("복사용지",J388)),0,"복사용지")</f>
        <v>복사용지</v>
      </c>
      <c r="J388" s="7" t="s">
        <v>477</v>
      </c>
      <c r="K388" s="2" t="s">
        <v>395</v>
      </c>
      <c r="L388" s="7" t="s">
        <v>58</v>
      </c>
      <c r="M388" s="2" t="str">
        <f t="shared" si="20"/>
        <v>100~500만원</v>
      </c>
      <c r="N388" s="11">
        <v>1407000</v>
      </c>
    </row>
    <row r="389" spans="1:14" ht="16.5" customHeight="1" x14ac:dyDescent="0.4">
      <c r="A389" s="1">
        <v>387</v>
      </c>
      <c r="B389" s="2" t="s">
        <v>14</v>
      </c>
      <c r="C389" s="7" t="s">
        <v>1442</v>
      </c>
      <c r="D389" s="2" t="e">
        <f t="shared" si="18"/>
        <v>#REF!</v>
      </c>
      <c r="E389" s="16" t="e">
        <f>VLOOKUP(C389,#REF!,12,FALSE)</f>
        <v>#REF!</v>
      </c>
      <c r="F389" s="2" t="str">
        <f>IFERROR(VLOOKUP($H389,[1]종합!$B$2:$C$142,2,FALSE),0)</f>
        <v>용역</v>
      </c>
      <c r="G389" s="2" t="str">
        <f t="shared" si="19"/>
        <v>수의계약</v>
      </c>
      <c r="H389" s="2" t="str">
        <f>IFERROR(VLOOKUP(I389,[1]종합!$A$1:$C$143,2,FALSE),0)</f>
        <v>청소및시설관리</v>
      </c>
      <c r="I389" s="2" t="s">
        <v>1705</v>
      </c>
      <c r="J389" s="7" t="s">
        <v>479</v>
      </c>
      <c r="K389" s="2" t="s">
        <v>20</v>
      </c>
      <c r="L389" s="7" t="s">
        <v>322</v>
      </c>
      <c r="M389" s="2" t="str">
        <f t="shared" si="20"/>
        <v>100만원 미만</v>
      </c>
      <c r="N389" s="11">
        <v>176000</v>
      </c>
    </row>
    <row r="390" spans="1:14" ht="16.5" customHeight="1" x14ac:dyDescent="0.4">
      <c r="A390" s="1">
        <v>388</v>
      </c>
      <c r="B390" s="2" t="s">
        <v>14</v>
      </c>
      <c r="C390" s="7" t="s">
        <v>1450</v>
      </c>
      <c r="D390" s="2" t="e">
        <f t="shared" si="18"/>
        <v>#REF!</v>
      </c>
      <c r="E390" s="16" t="e">
        <f>VLOOKUP(C390,#REF!,12,FALSE)</f>
        <v>#REF!</v>
      </c>
      <c r="F390" s="2" t="str">
        <f>IFERROR(VLOOKUP($H390,[1]종합!$B$2:$C$142,2,FALSE),0)</f>
        <v>물품</v>
      </c>
      <c r="G390" s="2" t="str">
        <f t="shared" si="19"/>
        <v>수의계약</v>
      </c>
      <c r="H390" s="2" t="str">
        <f>IFERROR(VLOOKUP(I390,[1]종합!$A$1:$C$143,2,FALSE),0)</f>
        <v>청소위생용품</v>
      </c>
      <c r="I390" s="2" t="s">
        <v>1539</v>
      </c>
      <c r="J390" s="7" t="s">
        <v>480</v>
      </c>
      <c r="K390" s="2" t="s">
        <v>20</v>
      </c>
      <c r="L390" s="7" t="s">
        <v>322</v>
      </c>
      <c r="M390" s="2" t="str">
        <f t="shared" si="20"/>
        <v>100~500만원</v>
      </c>
      <c r="N390" s="11">
        <v>3810950</v>
      </c>
    </row>
    <row r="391" spans="1:14" ht="16.5" customHeight="1" x14ac:dyDescent="0.4">
      <c r="A391" s="1">
        <v>389</v>
      </c>
      <c r="B391" s="2" t="s">
        <v>14</v>
      </c>
      <c r="C391" s="7" t="s">
        <v>1440</v>
      </c>
      <c r="D391" s="2" t="e">
        <f t="shared" si="18"/>
        <v>#REF!</v>
      </c>
      <c r="E391" s="16" t="e">
        <f>VLOOKUP(C391,#REF!,12,FALSE)</f>
        <v>#REF!</v>
      </c>
      <c r="F391" s="2" t="str">
        <f>IFERROR(VLOOKUP($H391,[1]종합!$B$2:$C$142,2,FALSE),0)</f>
        <v>용역</v>
      </c>
      <c r="G391" s="2" t="str">
        <f t="shared" si="19"/>
        <v>수의계약</v>
      </c>
      <c r="H391" s="2" t="str">
        <f>IFERROR(VLOOKUP(I391,[1]종합!$A$1:$C$143,2,FALSE),0)</f>
        <v>인쇄출판</v>
      </c>
      <c r="I391" s="2" t="s">
        <v>1530</v>
      </c>
      <c r="J391" s="7" t="s">
        <v>259</v>
      </c>
      <c r="K391" s="2" t="s">
        <v>20</v>
      </c>
      <c r="L391" s="7" t="s">
        <v>17</v>
      </c>
      <c r="M391" s="2" t="str">
        <f t="shared" si="20"/>
        <v>100만원 미만</v>
      </c>
      <c r="N391" s="11">
        <v>44000</v>
      </c>
    </row>
    <row r="392" spans="1:14" ht="16.5" customHeight="1" x14ac:dyDescent="0.4">
      <c r="A392" s="1">
        <v>390</v>
      </c>
      <c r="B392" s="2" t="s">
        <v>420</v>
      </c>
      <c r="C392" s="7" t="s">
        <v>1523</v>
      </c>
      <c r="D392" s="2" t="e">
        <f t="shared" si="18"/>
        <v>#REF!</v>
      </c>
      <c r="E392" s="16" t="e">
        <f>VLOOKUP(C392,#REF!,12,FALSE)</f>
        <v>#REF!</v>
      </c>
      <c r="F392" s="2">
        <f>IFERROR(VLOOKUP($H392,[1]종합!$B$2:$C$142,2,FALSE),0)</f>
        <v>0</v>
      </c>
      <c r="G392" s="2" t="str">
        <f t="shared" si="19"/>
        <v>수의계약</v>
      </c>
      <c r="H392" s="2">
        <f>IFERROR(VLOOKUP(I392,[1]종합!$A$1:$C$143,2,FALSE),0)</f>
        <v>0</v>
      </c>
      <c r="I392" s="2" t="s">
        <v>1657</v>
      </c>
      <c r="J392" s="7" t="s">
        <v>173</v>
      </c>
      <c r="K392" s="2" t="s">
        <v>20</v>
      </c>
      <c r="L392" s="7" t="s">
        <v>93</v>
      </c>
      <c r="M392" s="2" t="str">
        <f t="shared" si="20"/>
        <v>100만원 미만</v>
      </c>
      <c r="N392" s="11">
        <v>75000</v>
      </c>
    </row>
    <row r="393" spans="1:14" ht="16.5" customHeight="1" x14ac:dyDescent="0.4">
      <c r="A393" s="1">
        <v>391</v>
      </c>
      <c r="B393" s="2" t="s">
        <v>14</v>
      </c>
      <c r="C393" s="7" t="s">
        <v>1523</v>
      </c>
      <c r="D393" s="2" t="e">
        <f t="shared" si="18"/>
        <v>#REF!</v>
      </c>
      <c r="E393" s="16" t="e">
        <f>VLOOKUP(C393,#REF!,12,FALSE)</f>
        <v>#REF!</v>
      </c>
      <c r="F393" s="2" t="str">
        <f>IFERROR(VLOOKUP($H393,[1]종합!$B$2:$C$142,2,FALSE),0)</f>
        <v>물품</v>
      </c>
      <c r="G393" s="2" t="str">
        <f t="shared" si="19"/>
        <v>수의계약</v>
      </c>
      <c r="H393" s="2" t="str">
        <f>IFERROR(VLOOKUP(I393,[1]종합!$A$1:$C$143,2,FALSE),0)</f>
        <v>청소위생용품</v>
      </c>
      <c r="I393" s="2" t="s">
        <v>1533</v>
      </c>
      <c r="J393" s="7" t="s">
        <v>481</v>
      </c>
      <c r="K393" s="2" t="s">
        <v>20</v>
      </c>
      <c r="L393" s="7" t="s">
        <v>114</v>
      </c>
      <c r="M393" s="2" t="str">
        <f t="shared" si="20"/>
        <v>100만원 미만</v>
      </c>
      <c r="N393" s="11">
        <v>408000</v>
      </c>
    </row>
    <row r="394" spans="1:14" ht="16.5" customHeight="1" x14ac:dyDescent="0.4">
      <c r="A394" s="1">
        <v>392</v>
      </c>
      <c r="B394" s="2" t="s">
        <v>14</v>
      </c>
      <c r="C394" s="7" t="s">
        <v>1440</v>
      </c>
      <c r="D394" s="2" t="e">
        <f t="shared" si="18"/>
        <v>#REF!</v>
      </c>
      <c r="E394" s="16" t="e">
        <f>VLOOKUP(C394,#REF!,12,FALSE)</f>
        <v>#REF!</v>
      </c>
      <c r="F394" s="2" t="str">
        <f>IFERROR(VLOOKUP($H394,[1]종합!$B$2:$C$142,2,FALSE),0)</f>
        <v>용역</v>
      </c>
      <c r="G394" s="2" t="str">
        <f t="shared" si="19"/>
        <v>수의계약</v>
      </c>
      <c r="H394" s="2" t="str">
        <f>IFERROR(VLOOKUP(I394,[1]종합!$A$1:$C$143,2,FALSE),0)</f>
        <v>인쇄출판</v>
      </c>
      <c r="I394" s="2" t="s">
        <v>1543</v>
      </c>
      <c r="J394" s="7" t="s">
        <v>482</v>
      </c>
      <c r="K394" s="2" t="s">
        <v>20</v>
      </c>
      <c r="L394" s="7" t="s">
        <v>46</v>
      </c>
      <c r="M394" s="2" t="str">
        <f t="shared" si="20"/>
        <v>100만원 미만</v>
      </c>
      <c r="N394" s="11">
        <v>707500</v>
      </c>
    </row>
    <row r="395" spans="1:14" ht="16.5" customHeight="1" x14ac:dyDescent="0.4">
      <c r="A395" s="1">
        <v>393</v>
      </c>
      <c r="B395" s="2" t="s">
        <v>14</v>
      </c>
      <c r="C395" s="7" t="s">
        <v>1561</v>
      </c>
      <c r="D395" s="2" t="e">
        <f t="shared" si="18"/>
        <v>#REF!</v>
      </c>
      <c r="E395" s="16" t="e">
        <f>VLOOKUP(C395,#REF!,12,FALSE)</f>
        <v>#REF!</v>
      </c>
      <c r="F395" s="2" t="str">
        <f>IFERROR(VLOOKUP($H395,[1]종합!$B$2:$C$142,2,FALSE),0)</f>
        <v>용역</v>
      </c>
      <c r="G395" s="2" t="str">
        <f t="shared" si="19"/>
        <v>수의계약</v>
      </c>
      <c r="H395" s="2" t="str">
        <f>IFERROR(VLOOKUP(I395,[1]종합!$A$1:$C$143,2,FALSE),0)</f>
        <v>청소및시설관리</v>
      </c>
      <c r="I395" s="2" t="s">
        <v>1556</v>
      </c>
      <c r="J395" s="7" t="s">
        <v>483</v>
      </c>
      <c r="K395" s="2" t="s">
        <v>20</v>
      </c>
      <c r="L395" s="7" t="s">
        <v>141</v>
      </c>
      <c r="M395" s="2" t="str">
        <f t="shared" si="20"/>
        <v>100만원 미만</v>
      </c>
      <c r="N395" s="11">
        <v>860000</v>
      </c>
    </row>
    <row r="396" spans="1:14" ht="16.5" customHeight="1" x14ac:dyDescent="0.4">
      <c r="A396" s="1">
        <v>394</v>
      </c>
      <c r="B396" s="2" t="s">
        <v>403</v>
      </c>
      <c r="C396" s="7" t="s">
        <v>1440</v>
      </c>
      <c r="D396" s="2" t="e">
        <f t="shared" si="18"/>
        <v>#REF!</v>
      </c>
      <c r="E396" s="16" t="e">
        <f>VLOOKUP(C396,#REF!,12,FALSE)</f>
        <v>#REF!</v>
      </c>
      <c r="F396" s="2" t="str">
        <f>IFERROR(VLOOKUP($H396,[1]종합!$B$2:$C$142,2,FALSE),0)</f>
        <v>용역</v>
      </c>
      <c r="G396" s="2" t="str">
        <f t="shared" si="19"/>
        <v>수의계약</v>
      </c>
      <c r="H396" s="2" t="str">
        <f>IFERROR(VLOOKUP(I396,[1]종합!$A$1:$C$143,2,FALSE),0)</f>
        <v>인쇄출판</v>
      </c>
      <c r="I396" s="2" t="s">
        <v>1665</v>
      </c>
      <c r="J396" s="7" t="s">
        <v>484</v>
      </c>
      <c r="K396" s="2" t="s">
        <v>20</v>
      </c>
      <c r="L396" s="7" t="s">
        <v>158</v>
      </c>
      <c r="M396" s="2" t="str">
        <f t="shared" si="20"/>
        <v>100만원 미만</v>
      </c>
      <c r="N396" s="11">
        <v>110000</v>
      </c>
    </row>
    <row r="397" spans="1:14" ht="16.5" customHeight="1" x14ac:dyDescent="0.4">
      <c r="A397" s="1">
        <v>395</v>
      </c>
      <c r="B397" s="2" t="s">
        <v>14</v>
      </c>
      <c r="C397" s="7" t="s">
        <v>1440</v>
      </c>
      <c r="D397" s="2" t="e">
        <f t="shared" si="18"/>
        <v>#REF!</v>
      </c>
      <c r="E397" s="16" t="e">
        <f>VLOOKUP(C397,#REF!,12,FALSE)</f>
        <v>#REF!</v>
      </c>
      <c r="F397" s="2" t="str">
        <f>IFERROR(VLOOKUP($H397,[1]종합!$B$2:$C$142,2,FALSE),0)</f>
        <v>용역</v>
      </c>
      <c r="G397" s="2" t="str">
        <f t="shared" si="19"/>
        <v>수의계약</v>
      </c>
      <c r="H397" s="2" t="str">
        <f>IFERROR(VLOOKUP(I397,[1]종합!$A$1:$C$143,2,FALSE),0)</f>
        <v>인쇄출판</v>
      </c>
      <c r="I397" s="2" t="s">
        <v>1529</v>
      </c>
      <c r="J397" s="7" t="s">
        <v>485</v>
      </c>
      <c r="K397" s="2" t="s">
        <v>20</v>
      </c>
      <c r="L397" s="7" t="s">
        <v>38</v>
      </c>
      <c r="M397" s="2" t="str">
        <f t="shared" si="20"/>
        <v>100만원 미만</v>
      </c>
      <c r="N397" s="11">
        <v>253000</v>
      </c>
    </row>
    <row r="398" spans="1:14" ht="16.5" customHeight="1" x14ac:dyDescent="0.4">
      <c r="A398" s="1">
        <v>396</v>
      </c>
      <c r="B398" s="2" t="s">
        <v>14</v>
      </c>
      <c r="C398" s="7" t="s">
        <v>1523</v>
      </c>
      <c r="D398" s="2" t="e">
        <f t="shared" si="18"/>
        <v>#REF!</v>
      </c>
      <c r="E398" s="16" t="e">
        <f>VLOOKUP(C398,#REF!,12,FALSE)</f>
        <v>#REF!</v>
      </c>
      <c r="F398" s="2" t="str">
        <f>IFERROR(VLOOKUP($H398,[1]종합!$B$2:$C$142,2,FALSE),0)</f>
        <v>물품</v>
      </c>
      <c r="G398" s="2" t="str">
        <f t="shared" si="19"/>
        <v>수의계약</v>
      </c>
      <c r="H398" s="2" t="str">
        <f>IFERROR(VLOOKUP(I398,[1]종합!$A$1:$C$143,2,FALSE),0)</f>
        <v>사무용품및소모품</v>
      </c>
      <c r="I398" s="2" t="s">
        <v>1528</v>
      </c>
      <c r="J398" s="7" t="s">
        <v>270</v>
      </c>
      <c r="K398" s="2" t="s">
        <v>20</v>
      </c>
      <c r="L398" s="7" t="s">
        <v>31</v>
      </c>
      <c r="M398" s="2" t="str">
        <f t="shared" si="20"/>
        <v>100만원 미만</v>
      </c>
      <c r="N398" s="11">
        <v>25500</v>
      </c>
    </row>
    <row r="399" spans="1:14" ht="16.5" customHeight="1" x14ac:dyDescent="0.4">
      <c r="A399" s="1">
        <v>397</v>
      </c>
      <c r="B399" s="2" t="s">
        <v>14</v>
      </c>
      <c r="C399" s="7" t="s">
        <v>1518</v>
      </c>
      <c r="D399" s="2" t="e">
        <f t="shared" si="18"/>
        <v>#REF!</v>
      </c>
      <c r="E399" s="16" t="e">
        <f>VLOOKUP(C399,#REF!,12,FALSE)</f>
        <v>#REF!</v>
      </c>
      <c r="F399" s="2" t="str">
        <f>IFERROR(VLOOKUP($H399,[1]종합!$B$2:$C$142,2,FALSE),0)</f>
        <v>용역</v>
      </c>
      <c r="G399" s="2" t="str">
        <f t="shared" si="19"/>
        <v>수의계약</v>
      </c>
      <c r="H399" s="2" t="str">
        <f>IFERROR(VLOOKUP(I399,[1]종합!$A$1:$C$143,2,FALSE),0)</f>
        <v>급식및시설운영</v>
      </c>
      <c r="I399" s="2" t="s">
        <v>1688</v>
      </c>
      <c r="J399" s="7" t="s">
        <v>486</v>
      </c>
      <c r="K399" s="2" t="s">
        <v>20</v>
      </c>
      <c r="L399" s="7" t="s">
        <v>31</v>
      </c>
      <c r="M399" s="2" t="str">
        <f t="shared" si="20"/>
        <v>100만원 미만</v>
      </c>
      <c r="N399" s="11">
        <v>490000</v>
      </c>
    </row>
    <row r="400" spans="1:14" ht="16.5" customHeight="1" x14ac:dyDescent="0.4">
      <c r="A400" s="1">
        <v>398</v>
      </c>
      <c r="B400" s="2" t="s">
        <v>14</v>
      </c>
      <c r="C400" s="7" t="s">
        <v>1440</v>
      </c>
      <c r="D400" s="2" t="e">
        <f t="shared" si="18"/>
        <v>#REF!</v>
      </c>
      <c r="E400" s="16" t="e">
        <f>VLOOKUP(C400,#REF!,12,FALSE)</f>
        <v>#REF!</v>
      </c>
      <c r="F400" s="2" t="str">
        <f>IFERROR(VLOOKUP($H400,[1]종합!$B$2:$C$142,2,FALSE),0)</f>
        <v>용역</v>
      </c>
      <c r="G400" s="2" t="str">
        <f t="shared" si="19"/>
        <v>수의계약</v>
      </c>
      <c r="H400" s="2" t="str">
        <f>IFERROR(VLOOKUP(I400,[1]종합!$A$1:$C$143,2,FALSE),0)</f>
        <v>인쇄출판</v>
      </c>
      <c r="I400" s="2" t="s">
        <v>1529</v>
      </c>
      <c r="J400" s="7" t="s">
        <v>487</v>
      </c>
      <c r="K400" s="2" t="s">
        <v>20</v>
      </c>
      <c r="L400" s="7" t="s">
        <v>31</v>
      </c>
      <c r="M400" s="2" t="str">
        <f t="shared" si="20"/>
        <v>100만원 미만</v>
      </c>
      <c r="N400" s="11">
        <v>49500</v>
      </c>
    </row>
    <row r="401" spans="1:14" ht="16.5" customHeight="1" x14ac:dyDescent="0.4">
      <c r="A401" s="1">
        <v>399</v>
      </c>
      <c r="B401" s="2" t="s">
        <v>14</v>
      </c>
      <c r="C401" s="7" t="s">
        <v>1443</v>
      </c>
      <c r="D401" s="2" t="e">
        <f t="shared" si="18"/>
        <v>#REF!</v>
      </c>
      <c r="E401" s="16" t="e">
        <f>VLOOKUP(C401,#REF!,12,FALSE)</f>
        <v>#REF!</v>
      </c>
      <c r="F401" s="2" t="str">
        <f>IFERROR(VLOOKUP($H401,[1]종합!$B$2:$C$142,2,FALSE),0)</f>
        <v>물품</v>
      </c>
      <c r="G401" s="2" t="str">
        <f t="shared" si="19"/>
        <v>수의계약</v>
      </c>
      <c r="H401" s="2" t="str">
        <f>IFERROR(VLOOKUP(I401,[1]종합!$A$1:$C$143,2,FALSE),0)</f>
        <v>사무용품및소모품</v>
      </c>
      <c r="I401" s="2" t="s">
        <v>1643</v>
      </c>
      <c r="J401" s="7" t="s">
        <v>488</v>
      </c>
      <c r="K401" s="2" t="s">
        <v>20</v>
      </c>
      <c r="L401" s="7" t="s">
        <v>69</v>
      </c>
      <c r="M401" s="2" t="str">
        <f t="shared" si="20"/>
        <v>100~500만원</v>
      </c>
      <c r="N401" s="11">
        <v>1937400</v>
      </c>
    </row>
    <row r="402" spans="1:14" ht="16.5" customHeight="1" x14ac:dyDescent="0.4">
      <c r="A402" s="1">
        <v>400</v>
      </c>
      <c r="B402" s="2" t="s">
        <v>14</v>
      </c>
      <c r="C402" s="7" t="s">
        <v>1440</v>
      </c>
      <c r="D402" s="2" t="e">
        <f t="shared" si="18"/>
        <v>#REF!</v>
      </c>
      <c r="E402" s="16" t="e">
        <f>VLOOKUP(C402,#REF!,12,FALSE)</f>
        <v>#REF!</v>
      </c>
      <c r="F402" s="2" t="str">
        <f>IFERROR(VLOOKUP($H402,[1]종합!$B$2:$C$142,2,FALSE),0)</f>
        <v>용역</v>
      </c>
      <c r="G402" s="2" t="str">
        <f t="shared" si="19"/>
        <v>수의계약</v>
      </c>
      <c r="H402" s="2" t="str">
        <f>IFERROR(VLOOKUP(I402,[1]종합!$A$1:$C$143,2,FALSE),0)</f>
        <v>인쇄출판</v>
      </c>
      <c r="I402" s="2" t="s">
        <v>1530</v>
      </c>
      <c r="J402" s="7" t="s">
        <v>489</v>
      </c>
      <c r="K402" s="2" t="s">
        <v>20</v>
      </c>
      <c r="L402" s="7" t="s">
        <v>40</v>
      </c>
      <c r="M402" s="2" t="str">
        <f t="shared" si="20"/>
        <v>100만원 미만</v>
      </c>
      <c r="N402" s="11">
        <v>885000</v>
      </c>
    </row>
    <row r="403" spans="1:14" ht="16.5" customHeight="1" x14ac:dyDescent="0.4">
      <c r="A403" s="1">
        <v>401</v>
      </c>
      <c r="B403" s="2" t="s">
        <v>14</v>
      </c>
      <c r="C403" s="7" t="s">
        <v>1443</v>
      </c>
      <c r="D403" s="2" t="e">
        <f t="shared" si="18"/>
        <v>#REF!</v>
      </c>
      <c r="E403" s="16" t="e">
        <f>VLOOKUP(C403,#REF!,12,FALSE)</f>
        <v>#REF!</v>
      </c>
      <c r="F403" s="2" t="str">
        <f>IFERROR(VLOOKUP($H403,[1]종합!$B$2:$C$142,2,FALSE),0)</f>
        <v>물품</v>
      </c>
      <c r="G403" s="2" t="str">
        <f t="shared" si="19"/>
        <v>수의계약</v>
      </c>
      <c r="H403" s="2" t="str">
        <f>IFERROR(VLOOKUP(I403,[1]종합!$A$1:$C$143,2,FALSE),0)</f>
        <v>사무용품및소모품</v>
      </c>
      <c r="I403" s="2" t="str">
        <f>IF(ISERROR(FIND("사무용품",J403)),0,"사무용품")</f>
        <v>사무용품</v>
      </c>
      <c r="J403" s="7" t="s">
        <v>490</v>
      </c>
      <c r="K403" s="2" t="s">
        <v>20</v>
      </c>
      <c r="L403" s="7" t="s">
        <v>101</v>
      </c>
      <c r="M403" s="2" t="str">
        <f t="shared" si="20"/>
        <v>100~500만원</v>
      </c>
      <c r="N403" s="11">
        <v>1375000</v>
      </c>
    </row>
    <row r="404" spans="1:14" ht="16.5" customHeight="1" x14ac:dyDescent="0.4">
      <c r="A404" s="1">
        <v>402</v>
      </c>
      <c r="B404" s="2" t="s">
        <v>14</v>
      </c>
      <c r="C404" s="7" t="s">
        <v>1560</v>
      </c>
      <c r="D404" s="2" t="e">
        <f t="shared" si="18"/>
        <v>#REF!</v>
      </c>
      <c r="E404" s="16" t="e">
        <f>VLOOKUP(C404,#REF!,12,FALSE)</f>
        <v>#REF!</v>
      </c>
      <c r="F404" s="2">
        <f>IFERROR(VLOOKUP($H404,[1]종합!$B$2:$C$142,2,FALSE),0)</f>
        <v>0</v>
      </c>
      <c r="G404" s="2" t="str">
        <f t="shared" si="19"/>
        <v>수의계약</v>
      </c>
      <c r="H404" s="2">
        <f>IFERROR(VLOOKUP(I404,[1]종합!$A$1:$C$143,2,FALSE),0)</f>
        <v>0</v>
      </c>
      <c r="I404" s="2" t="s">
        <v>1659</v>
      </c>
      <c r="J404" s="7" t="s">
        <v>491</v>
      </c>
      <c r="K404" s="2" t="s">
        <v>20</v>
      </c>
      <c r="L404" s="7" t="s">
        <v>358</v>
      </c>
      <c r="M404" s="2" t="str">
        <f t="shared" si="20"/>
        <v>100~500만원</v>
      </c>
      <c r="N404" s="11">
        <v>3000000</v>
      </c>
    </row>
    <row r="405" spans="1:14" ht="16.5" customHeight="1" x14ac:dyDescent="0.4">
      <c r="A405" s="1">
        <v>403</v>
      </c>
      <c r="B405" s="2" t="s">
        <v>14</v>
      </c>
      <c r="C405" s="7" t="s">
        <v>1440</v>
      </c>
      <c r="D405" s="2" t="e">
        <f t="shared" si="18"/>
        <v>#REF!</v>
      </c>
      <c r="E405" s="16" t="e">
        <f>VLOOKUP(C405,#REF!,12,FALSE)</f>
        <v>#REF!</v>
      </c>
      <c r="F405" s="2" t="str">
        <f>IFERROR(VLOOKUP($H405,[1]종합!$B$2:$C$142,2,FALSE),0)</f>
        <v>용역</v>
      </c>
      <c r="G405" s="2" t="str">
        <f t="shared" si="19"/>
        <v>수의계약</v>
      </c>
      <c r="H405" s="2" t="str">
        <f>IFERROR(VLOOKUP(I405,[1]종합!$A$1:$C$143,2,FALSE),0)</f>
        <v>인쇄출판</v>
      </c>
      <c r="I405" s="2" t="s">
        <v>1529</v>
      </c>
      <c r="J405" s="7" t="s">
        <v>492</v>
      </c>
      <c r="K405" s="2" t="s">
        <v>20</v>
      </c>
      <c r="L405" s="7" t="s">
        <v>25</v>
      </c>
      <c r="M405" s="2" t="str">
        <f t="shared" si="20"/>
        <v>100만원 미만</v>
      </c>
      <c r="N405" s="11">
        <v>33000</v>
      </c>
    </row>
    <row r="406" spans="1:14" ht="16.5" customHeight="1" x14ac:dyDescent="0.4">
      <c r="A406" s="1">
        <v>404</v>
      </c>
      <c r="B406" s="2" t="s">
        <v>14</v>
      </c>
      <c r="C406" s="7" t="s">
        <v>1440</v>
      </c>
      <c r="D406" s="2" t="e">
        <f t="shared" si="18"/>
        <v>#REF!</v>
      </c>
      <c r="E406" s="16" t="e">
        <f>VLOOKUP(C406,#REF!,12,FALSE)</f>
        <v>#REF!</v>
      </c>
      <c r="F406" s="2" t="str">
        <f>IFERROR(VLOOKUP($H406,[1]종합!$B$2:$C$142,2,FALSE),0)</f>
        <v>용역</v>
      </c>
      <c r="G406" s="2" t="str">
        <f t="shared" si="19"/>
        <v>수의계약</v>
      </c>
      <c r="H406" s="2" t="str">
        <f>IFERROR(VLOOKUP(I406,[1]종합!$A$1:$C$143,2,FALSE),0)</f>
        <v>인쇄출판</v>
      </c>
      <c r="I406" s="2" t="s">
        <v>1543</v>
      </c>
      <c r="J406" s="7" t="s">
        <v>493</v>
      </c>
      <c r="K406" s="2" t="s">
        <v>20</v>
      </c>
      <c r="L406" s="7" t="s">
        <v>97</v>
      </c>
      <c r="M406" s="2" t="str">
        <f t="shared" si="20"/>
        <v>100만원 미만</v>
      </c>
      <c r="N406" s="11">
        <v>404000</v>
      </c>
    </row>
    <row r="407" spans="1:14" ht="16.5" customHeight="1" x14ac:dyDescent="0.4">
      <c r="A407" s="1">
        <v>405</v>
      </c>
      <c r="B407" s="2" t="s">
        <v>14</v>
      </c>
      <c r="C407" s="7" t="s">
        <v>1564</v>
      </c>
      <c r="D407" s="2" t="e">
        <f t="shared" si="18"/>
        <v>#REF!</v>
      </c>
      <c r="E407" s="16" t="e">
        <f>VLOOKUP(C407,#REF!,12,FALSE)</f>
        <v>#REF!</v>
      </c>
      <c r="F407" s="2" t="str">
        <f>IFERROR(VLOOKUP($H407,[1]종합!$B$2:$C$142,2,FALSE),0)</f>
        <v>물품</v>
      </c>
      <c r="G407" s="2" t="str">
        <f t="shared" si="19"/>
        <v>수의계약</v>
      </c>
      <c r="H407" s="2" t="str">
        <f>IFERROR(VLOOKUP(I407,[1]종합!$A$1:$C$143,2,FALSE),0)</f>
        <v>사무용품및소모품</v>
      </c>
      <c r="I407" s="2" t="s">
        <v>1687</v>
      </c>
      <c r="J407" s="7" t="s">
        <v>494</v>
      </c>
      <c r="K407" s="2" t="s">
        <v>20</v>
      </c>
      <c r="L407" s="7" t="s">
        <v>97</v>
      </c>
      <c r="M407" s="2" t="str">
        <f t="shared" si="20"/>
        <v>100만원 미만</v>
      </c>
      <c r="N407" s="11">
        <v>292000</v>
      </c>
    </row>
    <row r="408" spans="1:14" ht="16.5" customHeight="1" x14ac:dyDescent="0.4">
      <c r="A408" s="1">
        <v>406</v>
      </c>
      <c r="B408" s="2" t="s">
        <v>14</v>
      </c>
      <c r="C408" s="7" t="s">
        <v>1440</v>
      </c>
      <c r="D408" s="2" t="e">
        <f t="shared" si="18"/>
        <v>#REF!</v>
      </c>
      <c r="E408" s="16" t="e">
        <f>VLOOKUP(C408,#REF!,12,FALSE)</f>
        <v>#REF!</v>
      </c>
      <c r="F408" s="2" t="str">
        <f>IFERROR(VLOOKUP($H408,[1]종합!$B$2:$C$142,2,FALSE),0)</f>
        <v>용역</v>
      </c>
      <c r="G408" s="2" t="str">
        <f t="shared" si="19"/>
        <v>수의계약</v>
      </c>
      <c r="H408" s="2" t="str">
        <f>IFERROR(VLOOKUP(I408,[1]종합!$A$1:$C$143,2,FALSE),0)</f>
        <v>인쇄출판</v>
      </c>
      <c r="I408" s="2" t="s">
        <v>1530</v>
      </c>
      <c r="J408" s="7" t="s">
        <v>495</v>
      </c>
      <c r="K408" s="2" t="s">
        <v>496</v>
      </c>
      <c r="L408" s="7" t="s">
        <v>17</v>
      </c>
      <c r="M408" s="2" t="str">
        <f t="shared" si="20"/>
        <v>100만원 미만</v>
      </c>
      <c r="N408" s="11">
        <v>825000</v>
      </c>
    </row>
    <row r="409" spans="1:14" ht="16.5" customHeight="1" x14ac:dyDescent="0.4">
      <c r="A409" s="1">
        <v>407</v>
      </c>
      <c r="B409" s="2" t="s">
        <v>14</v>
      </c>
      <c r="C409" s="7" t="s">
        <v>1440</v>
      </c>
      <c r="D409" s="2" t="e">
        <f t="shared" si="18"/>
        <v>#REF!</v>
      </c>
      <c r="E409" s="16" t="e">
        <f>VLOOKUP(C409,#REF!,12,FALSE)</f>
        <v>#REF!</v>
      </c>
      <c r="F409" s="2" t="str">
        <f>IFERROR(VLOOKUP($H409,[1]종합!$B$2:$C$142,2,FALSE),0)</f>
        <v>용역</v>
      </c>
      <c r="G409" s="2" t="str">
        <f t="shared" si="19"/>
        <v>수의계약</v>
      </c>
      <c r="H409" s="2" t="str">
        <f>IFERROR(VLOOKUP(I409,[1]종합!$A$1:$C$143,2,FALSE),0)</f>
        <v>인쇄출판</v>
      </c>
      <c r="I409" s="2" t="s">
        <v>1530</v>
      </c>
      <c r="J409" s="7" t="s">
        <v>497</v>
      </c>
      <c r="K409" s="2" t="s">
        <v>20</v>
      </c>
      <c r="L409" s="7" t="s">
        <v>21</v>
      </c>
      <c r="M409" s="2" t="str">
        <f t="shared" si="20"/>
        <v>100만원 미만</v>
      </c>
      <c r="N409" s="11">
        <v>253440</v>
      </c>
    </row>
    <row r="410" spans="1:14" ht="16.5" customHeight="1" x14ac:dyDescent="0.4">
      <c r="A410" s="1">
        <v>408</v>
      </c>
      <c r="B410" s="2" t="s">
        <v>14</v>
      </c>
      <c r="C410" s="7" t="s">
        <v>1443</v>
      </c>
      <c r="D410" s="2" t="e">
        <f t="shared" si="18"/>
        <v>#REF!</v>
      </c>
      <c r="E410" s="16" t="e">
        <f>VLOOKUP(C410,#REF!,12,FALSE)</f>
        <v>#REF!</v>
      </c>
      <c r="F410" s="2" t="str">
        <f>IFERROR(VLOOKUP($H410,[1]종합!$B$2:$C$142,2,FALSE),0)</f>
        <v>용역</v>
      </c>
      <c r="G410" s="2" t="str">
        <f t="shared" si="19"/>
        <v>수의계약</v>
      </c>
      <c r="H410" s="2" t="str">
        <f>IFERROR(VLOOKUP(I410,[1]종합!$A$1:$C$143,2,FALSE),0)</f>
        <v>인쇄출판</v>
      </c>
      <c r="I410" s="2" t="s">
        <v>1530</v>
      </c>
      <c r="J410" s="7" t="s">
        <v>498</v>
      </c>
      <c r="K410" s="2" t="s">
        <v>20</v>
      </c>
      <c r="L410" s="7" t="s">
        <v>69</v>
      </c>
      <c r="M410" s="2" t="str">
        <f t="shared" si="20"/>
        <v>100만원 미만</v>
      </c>
      <c r="N410" s="11">
        <v>385000</v>
      </c>
    </row>
    <row r="411" spans="1:14" ht="16.5" customHeight="1" x14ac:dyDescent="0.4">
      <c r="A411" s="1">
        <v>409</v>
      </c>
      <c r="B411" s="2" t="s">
        <v>14</v>
      </c>
      <c r="C411" s="7" t="s">
        <v>1440</v>
      </c>
      <c r="D411" s="2" t="e">
        <f t="shared" si="18"/>
        <v>#REF!</v>
      </c>
      <c r="E411" s="16" t="e">
        <f>VLOOKUP(C411,#REF!,12,FALSE)</f>
        <v>#REF!</v>
      </c>
      <c r="F411" s="2" t="str">
        <f>IFERROR(VLOOKUP($H411,[1]종합!$B$2:$C$142,2,FALSE),0)</f>
        <v>용역</v>
      </c>
      <c r="G411" s="2" t="str">
        <f t="shared" si="19"/>
        <v>수의계약</v>
      </c>
      <c r="H411" s="2" t="str">
        <f>IFERROR(VLOOKUP(I411,[1]종합!$A$1:$C$143,2,FALSE),0)</f>
        <v>인쇄출판</v>
      </c>
      <c r="I411" s="2" t="s">
        <v>1530</v>
      </c>
      <c r="J411" s="7" t="s">
        <v>37</v>
      </c>
      <c r="K411" s="2" t="s">
        <v>20</v>
      </c>
      <c r="L411" s="7" t="s">
        <v>38</v>
      </c>
      <c r="M411" s="2" t="str">
        <f t="shared" si="20"/>
        <v>100만원 미만</v>
      </c>
      <c r="N411" s="11">
        <v>22000</v>
      </c>
    </row>
    <row r="412" spans="1:14" ht="16.5" customHeight="1" x14ac:dyDescent="0.4">
      <c r="A412" s="1">
        <v>410</v>
      </c>
      <c r="B412" s="2" t="s">
        <v>14</v>
      </c>
      <c r="C412" s="7" t="s">
        <v>1523</v>
      </c>
      <c r="D412" s="2" t="e">
        <f t="shared" si="18"/>
        <v>#REF!</v>
      </c>
      <c r="E412" s="16" t="e">
        <f>VLOOKUP(C412,#REF!,12,FALSE)</f>
        <v>#REF!</v>
      </c>
      <c r="F412" s="2" t="str">
        <f>IFERROR(VLOOKUP($H412,[1]종합!$B$2:$C$142,2,FALSE),0)</f>
        <v>물품</v>
      </c>
      <c r="G412" s="2" t="str">
        <f t="shared" si="19"/>
        <v>수의계약</v>
      </c>
      <c r="H412" s="2" t="str">
        <f>IFERROR(VLOOKUP(I412,[1]종합!$A$1:$C$143,2,FALSE),0)</f>
        <v>사무용품및소모품</v>
      </c>
      <c r="I412" s="2" t="str">
        <f>IF(ISERROR(FIND("사무용품",J412)),0,"사무용품")</f>
        <v>사무용품</v>
      </c>
      <c r="J412" s="7" t="s">
        <v>499</v>
      </c>
      <c r="K412" s="2" t="s">
        <v>20</v>
      </c>
      <c r="L412" s="7" t="s">
        <v>500</v>
      </c>
      <c r="M412" s="2" t="str">
        <f t="shared" si="20"/>
        <v>100만원 미만</v>
      </c>
      <c r="N412" s="11">
        <v>4600</v>
      </c>
    </row>
    <row r="413" spans="1:14" ht="16.5" customHeight="1" x14ac:dyDescent="0.4">
      <c r="A413" s="1">
        <v>411</v>
      </c>
      <c r="B413" s="2" t="s">
        <v>14</v>
      </c>
      <c r="C413" s="7" t="s">
        <v>1440</v>
      </c>
      <c r="D413" s="2" t="e">
        <f t="shared" si="18"/>
        <v>#REF!</v>
      </c>
      <c r="E413" s="16" t="e">
        <f>VLOOKUP(C413,#REF!,12,FALSE)</f>
        <v>#REF!</v>
      </c>
      <c r="F413" s="2" t="str">
        <f>IFERROR(VLOOKUP($H413,[1]종합!$B$2:$C$142,2,FALSE),0)</f>
        <v>용역</v>
      </c>
      <c r="G413" s="2" t="str">
        <f t="shared" si="19"/>
        <v>수의계약</v>
      </c>
      <c r="H413" s="2" t="str">
        <f>IFERROR(VLOOKUP(I413,[1]종합!$A$1:$C$143,2,FALSE),0)</f>
        <v>인쇄출판</v>
      </c>
      <c r="I413" s="2" t="s">
        <v>1543</v>
      </c>
      <c r="J413" s="7" t="s">
        <v>501</v>
      </c>
      <c r="K413" s="2" t="s">
        <v>496</v>
      </c>
      <c r="L413" s="7" t="s">
        <v>97</v>
      </c>
      <c r="M413" s="2" t="str">
        <f t="shared" si="20"/>
        <v>100만원 미만</v>
      </c>
      <c r="N413" s="11">
        <v>991000</v>
      </c>
    </row>
    <row r="414" spans="1:14" ht="16.5" customHeight="1" x14ac:dyDescent="0.4">
      <c r="A414" s="1">
        <v>412</v>
      </c>
      <c r="B414" s="2" t="s">
        <v>14</v>
      </c>
      <c r="C414" s="7" t="s">
        <v>1440</v>
      </c>
      <c r="D414" s="2" t="e">
        <f t="shared" si="18"/>
        <v>#REF!</v>
      </c>
      <c r="E414" s="16" t="e">
        <f>VLOOKUP(C414,#REF!,12,FALSE)</f>
        <v>#REF!</v>
      </c>
      <c r="F414" s="2" t="str">
        <f>IFERROR(VLOOKUP($H414,[1]종합!$B$2:$C$142,2,FALSE),0)</f>
        <v>용역</v>
      </c>
      <c r="G414" s="2" t="str">
        <f t="shared" si="19"/>
        <v>수의계약</v>
      </c>
      <c r="H414" s="2" t="str">
        <f>IFERROR(VLOOKUP(I414,[1]종합!$A$1:$C$143,2,FALSE),0)</f>
        <v>인쇄출판</v>
      </c>
      <c r="I414" s="2" t="s">
        <v>1529</v>
      </c>
      <c r="J414" s="7" t="s">
        <v>502</v>
      </c>
      <c r="K414" s="2" t="s">
        <v>20</v>
      </c>
      <c r="L414" s="7" t="s">
        <v>158</v>
      </c>
      <c r="M414" s="2" t="str">
        <f t="shared" si="20"/>
        <v>100만원 미만</v>
      </c>
      <c r="N414" s="11">
        <v>396000</v>
      </c>
    </row>
    <row r="415" spans="1:14" ht="16.5" customHeight="1" x14ac:dyDescent="0.4">
      <c r="A415" s="1">
        <v>413</v>
      </c>
      <c r="B415" s="2" t="s">
        <v>14</v>
      </c>
      <c r="C415" s="7" t="s">
        <v>1440</v>
      </c>
      <c r="D415" s="2" t="e">
        <f t="shared" si="18"/>
        <v>#REF!</v>
      </c>
      <c r="E415" s="16" t="e">
        <f>VLOOKUP(C415,#REF!,12,FALSE)</f>
        <v>#REF!</v>
      </c>
      <c r="F415" s="2" t="str">
        <f>IFERROR(VLOOKUP($H415,[1]종합!$B$2:$C$142,2,FALSE),0)</f>
        <v>용역</v>
      </c>
      <c r="G415" s="2" t="str">
        <f t="shared" si="19"/>
        <v>수의계약</v>
      </c>
      <c r="H415" s="2" t="str">
        <f>IFERROR(VLOOKUP(I415,[1]종합!$A$1:$C$143,2,FALSE),0)</f>
        <v>인쇄출판</v>
      </c>
      <c r="I415" s="2" t="s">
        <v>1530</v>
      </c>
      <c r="J415" s="7" t="s">
        <v>37</v>
      </c>
      <c r="K415" s="2" t="s">
        <v>503</v>
      </c>
      <c r="L415" s="7" t="s">
        <v>38</v>
      </c>
      <c r="M415" s="2" t="str">
        <f t="shared" si="20"/>
        <v>100만원 미만</v>
      </c>
      <c r="N415" s="11">
        <v>55000</v>
      </c>
    </row>
    <row r="416" spans="1:14" ht="16.5" customHeight="1" x14ac:dyDescent="0.4">
      <c r="A416" s="1">
        <v>414</v>
      </c>
      <c r="B416" s="2" t="s">
        <v>14</v>
      </c>
      <c r="C416" s="7" t="s">
        <v>1523</v>
      </c>
      <c r="D416" s="2" t="e">
        <f t="shared" si="18"/>
        <v>#REF!</v>
      </c>
      <c r="E416" s="16" t="e">
        <f>VLOOKUP(C416,#REF!,12,FALSE)</f>
        <v>#REF!</v>
      </c>
      <c r="F416" s="2">
        <f>IFERROR(VLOOKUP($H416,[1]종합!$B$2:$C$142,2,FALSE),0)</f>
        <v>0</v>
      </c>
      <c r="G416" s="2" t="str">
        <f t="shared" si="19"/>
        <v>수의계약</v>
      </c>
      <c r="H416" s="2">
        <f>IFERROR(VLOOKUP(I416,[1]종합!$A$1:$C$143,2,FALSE),0)</f>
        <v>0</v>
      </c>
      <c r="I416" s="2" t="s">
        <v>1657</v>
      </c>
      <c r="J416" s="7" t="s">
        <v>504</v>
      </c>
      <c r="K416" s="2" t="s">
        <v>20</v>
      </c>
      <c r="L416" s="7" t="s">
        <v>93</v>
      </c>
      <c r="M416" s="2" t="str">
        <f t="shared" si="20"/>
        <v>100만원 미만</v>
      </c>
      <c r="N416" s="11">
        <v>160000</v>
      </c>
    </row>
    <row r="417" spans="1:14" ht="16.5" customHeight="1" x14ac:dyDescent="0.4">
      <c r="A417" s="1">
        <v>415</v>
      </c>
      <c r="B417" s="2" t="s">
        <v>14</v>
      </c>
      <c r="C417" s="7" t="s">
        <v>1523</v>
      </c>
      <c r="D417" s="2" t="e">
        <f t="shared" si="18"/>
        <v>#REF!</v>
      </c>
      <c r="E417" s="16" t="e">
        <f>VLOOKUP(C417,#REF!,12,FALSE)</f>
        <v>#REF!</v>
      </c>
      <c r="F417" s="2">
        <f>IFERROR(VLOOKUP($H417,[1]종합!$B$2:$C$142,2,FALSE),0)</f>
        <v>0</v>
      </c>
      <c r="G417" s="2" t="str">
        <f t="shared" si="19"/>
        <v>수의계약</v>
      </c>
      <c r="H417" s="2">
        <f>IFERROR(VLOOKUP(I417,[1]종합!$A$1:$C$143,2,FALSE),0)</f>
        <v>0</v>
      </c>
      <c r="I417" s="2" t="s">
        <v>1657</v>
      </c>
      <c r="J417" s="7" t="s">
        <v>173</v>
      </c>
      <c r="K417" s="2" t="s">
        <v>20</v>
      </c>
      <c r="L417" s="7" t="s">
        <v>93</v>
      </c>
      <c r="M417" s="2" t="str">
        <f t="shared" si="20"/>
        <v>100만원 미만</v>
      </c>
      <c r="N417" s="11">
        <v>58000</v>
      </c>
    </row>
    <row r="418" spans="1:14" ht="16.5" customHeight="1" x14ac:dyDescent="0.4">
      <c r="A418" s="1">
        <v>416</v>
      </c>
      <c r="B418" s="2" t="s">
        <v>505</v>
      </c>
      <c r="C418" s="7" t="s">
        <v>1450</v>
      </c>
      <c r="D418" s="2" t="e">
        <f t="shared" si="18"/>
        <v>#REF!</v>
      </c>
      <c r="E418" s="16" t="e">
        <f>VLOOKUP(C418,#REF!,12,FALSE)</f>
        <v>#REF!</v>
      </c>
      <c r="F418" s="2" t="str">
        <f>IFERROR(VLOOKUP($H418,[1]종합!$B$2:$C$142,2,FALSE),0)</f>
        <v>용역</v>
      </c>
      <c r="G418" s="2" t="str">
        <f t="shared" si="19"/>
        <v>수의계약</v>
      </c>
      <c r="H418" s="2" t="str">
        <f>IFERROR(VLOOKUP(I418,[1]종합!$A$1:$C$143,2,FALSE),0)</f>
        <v>청소및시설관리</v>
      </c>
      <c r="I418" s="2" t="s">
        <v>1556</v>
      </c>
      <c r="J418" s="7" t="s">
        <v>506</v>
      </c>
      <c r="K418" s="2" t="s">
        <v>20</v>
      </c>
      <c r="L418" s="7" t="s">
        <v>171</v>
      </c>
      <c r="M418" s="2" t="str">
        <f t="shared" si="20"/>
        <v>100~500만원</v>
      </c>
      <c r="N418" s="11">
        <v>3717180</v>
      </c>
    </row>
    <row r="419" spans="1:14" ht="16.5" customHeight="1" x14ac:dyDescent="0.4">
      <c r="A419" s="1">
        <v>417</v>
      </c>
      <c r="B419" s="2" t="s">
        <v>14</v>
      </c>
      <c r="C419" s="7" t="s">
        <v>1440</v>
      </c>
      <c r="D419" s="2" t="e">
        <f t="shared" si="18"/>
        <v>#REF!</v>
      </c>
      <c r="E419" s="16" t="e">
        <f>VLOOKUP(C419,#REF!,12,FALSE)</f>
        <v>#REF!</v>
      </c>
      <c r="F419" s="2" t="str">
        <f>IFERROR(VLOOKUP($H419,[1]종합!$B$2:$C$142,2,FALSE),0)</f>
        <v>용역</v>
      </c>
      <c r="G419" s="2" t="str">
        <f t="shared" si="19"/>
        <v>수의계약</v>
      </c>
      <c r="H419" s="2" t="str">
        <f>IFERROR(VLOOKUP(I419,[1]종합!$A$1:$C$143,2,FALSE),0)</f>
        <v>인쇄출판</v>
      </c>
      <c r="I419" s="2" t="s">
        <v>1530</v>
      </c>
      <c r="J419" s="7" t="s">
        <v>507</v>
      </c>
      <c r="K419" s="2" t="s">
        <v>20</v>
      </c>
      <c r="L419" s="7" t="s">
        <v>108</v>
      </c>
      <c r="M419" s="2" t="str">
        <f t="shared" si="20"/>
        <v>100만원 미만</v>
      </c>
      <c r="N419" s="11">
        <v>131120</v>
      </c>
    </row>
    <row r="420" spans="1:14" ht="16.5" customHeight="1" x14ac:dyDescent="0.4">
      <c r="A420" s="1">
        <v>418</v>
      </c>
      <c r="B420" s="2" t="s">
        <v>14</v>
      </c>
      <c r="C420" s="7" t="s">
        <v>1448</v>
      </c>
      <c r="D420" s="2" t="e">
        <f t="shared" si="18"/>
        <v>#REF!</v>
      </c>
      <c r="E420" s="16" t="e">
        <f>VLOOKUP(C420,#REF!,12,FALSE)</f>
        <v>#REF!</v>
      </c>
      <c r="F420" s="2" t="str">
        <f>IFERROR(VLOOKUP($H420,[1]종합!$B$2:$C$142,2,FALSE),0)</f>
        <v>용역</v>
      </c>
      <c r="G420" s="2" t="str">
        <f t="shared" si="19"/>
        <v>수의계약</v>
      </c>
      <c r="H420" s="2" t="str">
        <f>IFERROR(VLOOKUP(I420,[1]종합!$A$1:$C$143,2,FALSE),0)</f>
        <v>기타사업서비스</v>
      </c>
      <c r="I420" s="2" t="s">
        <v>1683</v>
      </c>
      <c r="J420" s="7" t="s">
        <v>508</v>
      </c>
      <c r="K420" s="2" t="s">
        <v>20</v>
      </c>
      <c r="L420" s="7" t="s">
        <v>85</v>
      </c>
      <c r="M420" s="2" t="str">
        <f t="shared" si="20"/>
        <v>100만원 미만</v>
      </c>
      <c r="N420" s="11">
        <v>698000</v>
      </c>
    </row>
    <row r="421" spans="1:14" ht="16.5" customHeight="1" x14ac:dyDescent="0.4">
      <c r="A421" s="1">
        <v>419</v>
      </c>
      <c r="B421" s="2" t="s">
        <v>14</v>
      </c>
      <c r="C421" s="7" t="s">
        <v>1440</v>
      </c>
      <c r="D421" s="2" t="e">
        <f t="shared" si="18"/>
        <v>#REF!</v>
      </c>
      <c r="E421" s="16" t="e">
        <f>VLOOKUP(C421,#REF!,12,FALSE)</f>
        <v>#REF!</v>
      </c>
      <c r="F421" s="2" t="str">
        <f>IFERROR(VLOOKUP($H421,[1]종합!$B$2:$C$142,2,FALSE),0)</f>
        <v>용역</v>
      </c>
      <c r="G421" s="2" t="str">
        <f t="shared" si="19"/>
        <v>수의계약</v>
      </c>
      <c r="H421" s="2" t="str">
        <f>IFERROR(VLOOKUP(I421,[1]종합!$A$1:$C$143,2,FALSE),0)</f>
        <v>인쇄출판</v>
      </c>
      <c r="I421" s="2" t="s">
        <v>1530</v>
      </c>
      <c r="J421" s="7" t="s">
        <v>509</v>
      </c>
      <c r="K421" s="2" t="s">
        <v>20</v>
      </c>
      <c r="L421" s="7" t="s">
        <v>108</v>
      </c>
      <c r="M421" s="2" t="str">
        <f t="shared" si="20"/>
        <v>100만원 미만</v>
      </c>
      <c r="N421" s="11">
        <v>181500</v>
      </c>
    </row>
    <row r="422" spans="1:14" ht="16.5" customHeight="1" x14ac:dyDescent="0.4">
      <c r="A422" s="1">
        <v>420</v>
      </c>
      <c r="B422" s="2" t="s">
        <v>14</v>
      </c>
      <c r="C422" s="7" t="s">
        <v>1440</v>
      </c>
      <c r="D422" s="2" t="e">
        <f t="shared" si="18"/>
        <v>#REF!</v>
      </c>
      <c r="E422" s="16" t="e">
        <f>VLOOKUP(C422,#REF!,12,FALSE)</f>
        <v>#REF!</v>
      </c>
      <c r="F422" s="2" t="str">
        <f>IFERROR(VLOOKUP($H422,[1]종합!$B$2:$C$142,2,FALSE),0)</f>
        <v>용역</v>
      </c>
      <c r="G422" s="2" t="str">
        <f t="shared" si="19"/>
        <v>수의계약</v>
      </c>
      <c r="H422" s="2" t="str">
        <f>IFERROR(VLOOKUP(I422,[1]종합!$A$1:$C$143,2,FALSE),0)</f>
        <v>인쇄출판</v>
      </c>
      <c r="I422" s="2" t="s">
        <v>1530</v>
      </c>
      <c r="J422" s="7" t="s">
        <v>510</v>
      </c>
      <c r="K422" s="2" t="s">
        <v>20</v>
      </c>
      <c r="L422" s="7" t="s">
        <v>108</v>
      </c>
      <c r="M422" s="2" t="str">
        <f t="shared" si="20"/>
        <v>100만원 미만</v>
      </c>
      <c r="N422" s="11">
        <v>687500</v>
      </c>
    </row>
    <row r="423" spans="1:14" ht="16.5" customHeight="1" x14ac:dyDescent="0.4">
      <c r="A423" s="1">
        <v>421</v>
      </c>
      <c r="B423" s="2" t="s">
        <v>14</v>
      </c>
      <c r="C423" s="7" t="s">
        <v>1450</v>
      </c>
      <c r="D423" s="2" t="e">
        <f t="shared" si="18"/>
        <v>#REF!</v>
      </c>
      <c r="E423" s="16" t="e">
        <f>VLOOKUP(C423,#REF!,12,FALSE)</f>
        <v>#REF!</v>
      </c>
      <c r="F423" s="2" t="str">
        <f>IFERROR(VLOOKUP($H423,[1]종합!$B$2:$C$142,2,FALSE),0)</f>
        <v>용역</v>
      </c>
      <c r="G423" s="2" t="str">
        <f t="shared" si="19"/>
        <v>수의계약</v>
      </c>
      <c r="H423" s="2" t="str">
        <f>IFERROR(VLOOKUP(I423,[1]종합!$A$1:$C$143,2,FALSE),0)</f>
        <v>청소및시설관리</v>
      </c>
      <c r="I423" s="2" t="s">
        <v>1540</v>
      </c>
      <c r="J423" s="7" t="s">
        <v>511</v>
      </c>
      <c r="K423" s="2" t="s">
        <v>20</v>
      </c>
      <c r="L423" s="7" t="s">
        <v>512</v>
      </c>
      <c r="M423" s="2" t="str">
        <f t="shared" si="20"/>
        <v>100만원 미만</v>
      </c>
      <c r="N423" s="11">
        <v>240000</v>
      </c>
    </row>
    <row r="424" spans="1:14" ht="16.5" customHeight="1" x14ac:dyDescent="0.4">
      <c r="A424" s="1">
        <v>422</v>
      </c>
      <c r="B424" s="2" t="s">
        <v>14</v>
      </c>
      <c r="C424" s="7" t="s">
        <v>1440</v>
      </c>
      <c r="D424" s="2" t="e">
        <f t="shared" si="18"/>
        <v>#REF!</v>
      </c>
      <c r="E424" s="16" t="e">
        <f>VLOOKUP(C424,#REF!,12,FALSE)</f>
        <v>#REF!</v>
      </c>
      <c r="F424" s="2" t="str">
        <f>IFERROR(VLOOKUP($H424,[1]종합!$B$2:$C$142,2,FALSE),0)</f>
        <v>용역</v>
      </c>
      <c r="G424" s="2" t="str">
        <f t="shared" si="19"/>
        <v>수의계약</v>
      </c>
      <c r="H424" s="2" t="str">
        <f>IFERROR(VLOOKUP(I424,[1]종합!$A$1:$C$143,2,FALSE),0)</f>
        <v>인쇄출판</v>
      </c>
      <c r="I424" s="2" t="s">
        <v>1543</v>
      </c>
      <c r="J424" s="7" t="s">
        <v>513</v>
      </c>
      <c r="K424" s="2" t="s">
        <v>20</v>
      </c>
      <c r="L424" s="7" t="s">
        <v>69</v>
      </c>
      <c r="M424" s="2" t="str">
        <f t="shared" si="20"/>
        <v>100만원 미만</v>
      </c>
      <c r="N424" s="11">
        <v>400000</v>
      </c>
    </row>
    <row r="425" spans="1:14" ht="16.5" customHeight="1" x14ac:dyDescent="0.4">
      <c r="A425" s="1">
        <v>423</v>
      </c>
      <c r="B425" s="2" t="s">
        <v>14</v>
      </c>
      <c r="C425" s="7" t="s">
        <v>1518</v>
      </c>
      <c r="D425" s="2" t="e">
        <f t="shared" si="18"/>
        <v>#REF!</v>
      </c>
      <c r="E425" s="16" t="e">
        <f>VLOOKUP(C425,#REF!,12,FALSE)</f>
        <v>#REF!</v>
      </c>
      <c r="F425" s="2" t="str">
        <f>IFERROR(VLOOKUP($H425,[1]종합!$B$2:$C$142,2,FALSE),0)</f>
        <v>용역</v>
      </c>
      <c r="G425" s="2" t="str">
        <f t="shared" si="19"/>
        <v>입찰계약</v>
      </c>
      <c r="H425" s="2" t="str">
        <f>IFERROR(VLOOKUP(I425,[1]종합!$A$1:$C$143,2,FALSE),0)</f>
        <v>의료서비스</v>
      </c>
      <c r="I425" s="2" t="s">
        <v>1553</v>
      </c>
      <c r="J425" s="7" t="s">
        <v>514</v>
      </c>
      <c r="K425" s="2" t="s">
        <v>20</v>
      </c>
      <c r="L425" s="7" t="s">
        <v>42</v>
      </c>
      <c r="M425" s="2" t="str">
        <f t="shared" si="20"/>
        <v>2000~3000만원</v>
      </c>
      <c r="N425" s="11">
        <v>25951500</v>
      </c>
    </row>
    <row r="426" spans="1:14" ht="16.5" customHeight="1" x14ac:dyDescent="0.4">
      <c r="A426" s="1">
        <v>424</v>
      </c>
      <c r="B426" s="2" t="s">
        <v>14</v>
      </c>
      <c r="C426" s="7" t="s">
        <v>1440</v>
      </c>
      <c r="D426" s="2" t="e">
        <f t="shared" si="18"/>
        <v>#REF!</v>
      </c>
      <c r="E426" s="16" t="e">
        <f>VLOOKUP(C426,#REF!,12,FALSE)</f>
        <v>#REF!</v>
      </c>
      <c r="F426" s="2" t="str">
        <f>IFERROR(VLOOKUP($H426,[1]종합!$B$2:$C$142,2,FALSE),0)</f>
        <v>용역</v>
      </c>
      <c r="G426" s="2" t="str">
        <f t="shared" si="19"/>
        <v>수의계약</v>
      </c>
      <c r="H426" s="2" t="str">
        <f>IFERROR(VLOOKUP(I426,[1]종합!$A$1:$C$143,2,FALSE),0)</f>
        <v>인쇄출판</v>
      </c>
      <c r="I426" s="2" t="s">
        <v>1530</v>
      </c>
      <c r="J426" s="7" t="s">
        <v>515</v>
      </c>
      <c r="K426" s="2" t="s">
        <v>20</v>
      </c>
      <c r="L426" s="7" t="s">
        <v>91</v>
      </c>
      <c r="M426" s="2" t="str">
        <f t="shared" si="20"/>
        <v>100만원 미만</v>
      </c>
      <c r="N426" s="11">
        <v>352000</v>
      </c>
    </row>
    <row r="427" spans="1:14" ht="16.5" customHeight="1" x14ac:dyDescent="0.4">
      <c r="A427" s="1">
        <v>425</v>
      </c>
      <c r="B427" s="2" t="s">
        <v>14</v>
      </c>
      <c r="C427" s="7" t="s">
        <v>1440</v>
      </c>
      <c r="D427" s="2" t="e">
        <f t="shared" si="18"/>
        <v>#REF!</v>
      </c>
      <c r="E427" s="16" t="e">
        <f>VLOOKUP(C427,#REF!,12,FALSE)</f>
        <v>#REF!</v>
      </c>
      <c r="F427" s="2" t="str">
        <f>IFERROR(VLOOKUP($H427,[1]종합!$B$2:$C$142,2,FALSE),0)</f>
        <v>용역</v>
      </c>
      <c r="G427" s="2" t="str">
        <f t="shared" si="19"/>
        <v>수의계약</v>
      </c>
      <c r="H427" s="2" t="str">
        <f>IFERROR(VLOOKUP(I427,[1]종합!$A$1:$C$143,2,FALSE),0)</f>
        <v>인쇄출판</v>
      </c>
      <c r="I427" s="2" t="s">
        <v>1543</v>
      </c>
      <c r="J427" s="7" t="s">
        <v>516</v>
      </c>
      <c r="K427" s="2" t="s">
        <v>20</v>
      </c>
      <c r="L427" s="7" t="s">
        <v>69</v>
      </c>
      <c r="M427" s="2" t="str">
        <f t="shared" si="20"/>
        <v>100만원 미만</v>
      </c>
      <c r="N427" s="11">
        <v>308000</v>
      </c>
    </row>
    <row r="428" spans="1:14" ht="16.5" customHeight="1" x14ac:dyDescent="0.4">
      <c r="A428" s="1">
        <v>426</v>
      </c>
      <c r="B428" s="2" t="s">
        <v>14</v>
      </c>
      <c r="C428" s="7" t="s">
        <v>1440</v>
      </c>
      <c r="D428" s="2" t="e">
        <f t="shared" si="18"/>
        <v>#REF!</v>
      </c>
      <c r="E428" s="16" t="e">
        <f>VLOOKUP(C428,#REF!,12,FALSE)</f>
        <v>#REF!</v>
      </c>
      <c r="F428" s="2" t="str">
        <f>IFERROR(VLOOKUP($H428,[1]종합!$B$2:$C$142,2,FALSE),0)</f>
        <v>용역</v>
      </c>
      <c r="G428" s="2" t="str">
        <f t="shared" si="19"/>
        <v>수의계약</v>
      </c>
      <c r="H428" s="2" t="str">
        <f>IFERROR(VLOOKUP(I428,[1]종합!$A$1:$C$143,2,FALSE),0)</f>
        <v>인쇄출판</v>
      </c>
      <c r="I428" s="2" t="s">
        <v>1530</v>
      </c>
      <c r="J428" s="7" t="s">
        <v>517</v>
      </c>
      <c r="K428" s="2" t="s">
        <v>20</v>
      </c>
      <c r="L428" s="7" t="s">
        <v>108</v>
      </c>
      <c r="M428" s="2" t="str">
        <f t="shared" si="20"/>
        <v>100만원 미만</v>
      </c>
      <c r="N428" s="11">
        <v>275000</v>
      </c>
    </row>
    <row r="429" spans="1:14" ht="16.5" customHeight="1" x14ac:dyDescent="0.4">
      <c r="A429" s="1">
        <v>427</v>
      </c>
      <c r="B429" s="2" t="s">
        <v>14</v>
      </c>
      <c r="C429" s="7" t="s">
        <v>1440</v>
      </c>
      <c r="D429" s="2" t="e">
        <f t="shared" si="18"/>
        <v>#REF!</v>
      </c>
      <c r="E429" s="16" t="e">
        <f>VLOOKUP(C429,#REF!,12,FALSE)</f>
        <v>#REF!</v>
      </c>
      <c r="F429" s="2" t="str">
        <f>IFERROR(VLOOKUP($H429,[1]종합!$B$2:$C$142,2,FALSE),0)</f>
        <v>용역</v>
      </c>
      <c r="G429" s="2" t="str">
        <f t="shared" si="19"/>
        <v>수의계약</v>
      </c>
      <c r="H429" s="2" t="str">
        <f>IFERROR(VLOOKUP(I429,[1]종합!$A$1:$C$143,2,FALSE),0)</f>
        <v>인쇄출판</v>
      </c>
      <c r="I429" s="2" t="s">
        <v>1529</v>
      </c>
      <c r="J429" s="7" t="s">
        <v>518</v>
      </c>
      <c r="K429" s="2" t="s">
        <v>20</v>
      </c>
      <c r="L429" s="7" t="s">
        <v>69</v>
      </c>
      <c r="M429" s="2" t="str">
        <f t="shared" si="20"/>
        <v>100만원 미만</v>
      </c>
      <c r="N429" s="11">
        <v>44000</v>
      </c>
    </row>
    <row r="430" spans="1:14" ht="16.5" customHeight="1" x14ac:dyDescent="0.4">
      <c r="A430" s="1">
        <v>428</v>
      </c>
      <c r="B430" s="2" t="s">
        <v>14</v>
      </c>
      <c r="C430" s="7" t="s">
        <v>1440</v>
      </c>
      <c r="D430" s="2" t="e">
        <f t="shared" si="18"/>
        <v>#REF!</v>
      </c>
      <c r="E430" s="16" t="e">
        <f>VLOOKUP(C430,#REF!,12,FALSE)</f>
        <v>#REF!</v>
      </c>
      <c r="F430" s="2" t="str">
        <f>IFERROR(VLOOKUP($H430,[1]종합!$B$2:$C$142,2,FALSE),0)</f>
        <v>용역</v>
      </c>
      <c r="G430" s="2" t="str">
        <f t="shared" si="19"/>
        <v>수의계약</v>
      </c>
      <c r="H430" s="2" t="str">
        <f>IFERROR(VLOOKUP(I430,[1]종합!$A$1:$C$143,2,FALSE),0)</f>
        <v>인쇄출판</v>
      </c>
      <c r="I430" s="2" t="s">
        <v>1529</v>
      </c>
      <c r="J430" s="7" t="s">
        <v>519</v>
      </c>
      <c r="K430" s="2" t="s">
        <v>20</v>
      </c>
      <c r="L430" s="7" t="s">
        <v>35</v>
      </c>
      <c r="M430" s="2" t="str">
        <f t="shared" si="20"/>
        <v>100만원 미만</v>
      </c>
      <c r="N430" s="11">
        <v>77000</v>
      </c>
    </row>
    <row r="431" spans="1:14" ht="16.5" customHeight="1" x14ac:dyDescent="0.4">
      <c r="A431" s="1">
        <v>429</v>
      </c>
      <c r="B431" s="2" t="s">
        <v>14</v>
      </c>
      <c r="C431" s="7" t="s">
        <v>1451</v>
      </c>
      <c r="D431" s="2" t="e">
        <f t="shared" si="18"/>
        <v>#REF!</v>
      </c>
      <c r="E431" s="16" t="e">
        <f>VLOOKUP(C431,#REF!,12,FALSE)</f>
        <v>#REF!</v>
      </c>
      <c r="F431" s="2">
        <f>IFERROR(VLOOKUP($H431,[1]종합!$B$2:$C$142,2,FALSE),0)</f>
        <v>0</v>
      </c>
      <c r="G431" s="2" t="str">
        <f t="shared" si="19"/>
        <v>수의계약</v>
      </c>
      <c r="H431" s="2">
        <f>IFERROR(VLOOKUP(I431,[1]종합!$A$1:$C$143,2,FALSE),0)</f>
        <v>0</v>
      </c>
      <c r="I431" s="2" t="s">
        <v>1659</v>
      </c>
      <c r="J431" s="7" t="s">
        <v>520</v>
      </c>
      <c r="K431" s="2" t="s">
        <v>20</v>
      </c>
      <c r="L431" s="7" t="s">
        <v>179</v>
      </c>
      <c r="M431" s="2" t="str">
        <f t="shared" si="20"/>
        <v>100~500만원</v>
      </c>
      <c r="N431" s="11">
        <v>4150000</v>
      </c>
    </row>
    <row r="432" spans="1:14" ht="16.5" customHeight="1" x14ac:dyDescent="0.4">
      <c r="A432" s="1">
        <v>430</v>
      </c>
      <c r="B432" s="2" t="s">
        <v>14</v>
      </c>
      <c r="C432" s="7" t="s">
        <v>1440</v>
      </c>
      <c r="D432" s="2" t="e">
        <f t="shared" si="18"/>
        <v>#REF!</v>
      </c>
      <c r="E432" s="16" t="e">
        <f>VLOOKUP(C432,#REF!,12,FALSE)</f>
        <v>#REF!</v>
      </c>
      <c r="F432" s="2" t="str">
        <f>IFERROR(VLOOKUP($H432,[1]종합!$B$2:$C$142,2,FALSE),0)</f>
        <v>용역</v>
      </c>
      <c r="G432" s="2" t="str">
        <f t="shared" si="19"/>
        <v>수의계약</v>
      </c>
      <c r="H432" s="2" t="str">
        <f>IFERROR(VLOOKUP(I432,[1]종합!$A$1:$C$143,2,FALSE),0)</f>
        <v>인쇄출판</v>
      </c>
      <c r="I432" s="2" t="s">
        <v>1529</v>
      </c>
      <c r="J432" s="7" t="s">
        <v>521</v>
      </c>
      <c r="K432" s="2" t="s">
        <v>20</v>
      </c>
      <c r="L432" s="7" t="s">
        <v>169</v>
      </c>
      <c r="M432" s="2" t="str">
        <f t="shared" si="20"/>
        <v>100만원 미만</v>
      </c>
      <c r="N432" s="11">
        <v>88000</v>
      </c>
    </row>
    <row r="433" spans="1:14" ht="16.5" customHeight="1" x14ac:dyDescent="0.4">
      <c r="A433" s="1">
        <v>431</v>
      </c>
      <c r="B433" s="2" t="s">
        <v>14</v>
      </c>
      <c r="C433" s="7" t="s">
        <v>1447</v>
      </c>
      <c r="D433" s="2" t="e">
        <f t="shared" si="18"/>
        <v>#REF!</v>
      </c>
      <c r="E433" s="16" t="e">
        <f>VLOOKUP(C433,#REF!,12,FALSE)</f>
        <v>#REF!</v>
      </c>
      <c r="F433" s="2" t="str">
        <f>IFERROR(VLOOKUP($H433,[1]종합!$B$2:$C$142,2,FALSE),0)</f>
        <v>용역</v>
      </c>
      <c r="G433" s="2" t="str">
        <f t="shared" si="19"/>
        <v>수의계약</v>
      </c>
      <c r="H433" s="2" t="str">
        <f>IFERROR(VLOOKUP(I433,[1]종합!$A$1:$C$143,2,FALSE),0)</f>
        <v>의료서비스</v>
      </c>
      <c r="I433" s="2" t="s">
        <v>1655</v>
      </c>
      <c r="J433" s="7" t="s">
        <v>522</v>
      </c>
      <c r="K433" s="2" t="s">
        <v>20</v>
      </c>
      <c r="L433" s="7" t="s">
        <v>127</v>
      </c>
      <c r="M433" s="2" t="str">
        <f t="shared" si="20"/>
        <v>500~1000만원</v>
      </c>
      <c r="N433" s="11">
        <v>5625600</v>
      </c>
    </row>
    <row r="434" spans="1:14" ht="16.5" customHeight="1" x14ac:dyDescent="0.4">
      <c r="A434" s="1">
        <v>432</v>
      </c>
      <c r="B434" s="2" t="s">
        <v>14</v>
      </c>
      <c r="C434" s="7" t="s">
        <v>1440</v>
      </c>
      <c r="D434" s="2" t="e">
        <f t="shared" si="18"/>
        <v>#REF!</v>
      </c>
      <c r="E434" s="16" t="e">
        <f>VLOOKUP(C434,#REF!,12,FALSE)</f>
        <v>#REF!</v>
      </c>
      <c r="F434" s="2" t="str">
        <f>IFERROR(VLOOKUP($H434,[1]종합!$B$2:$C$142,2,FALSE),0)</f>
        <v>용역</v>
      </c>
      <c r="G434" s="2" t="str">
        <f t="shared" si="19"/>
        <v>수의계약</v>
      </c>
      <c r="H434" s="2" t="str">
        <f>IFERROR(VLOOKUP(I434,[1]종합!$A$1:$C$143,2,FALSE),0)</f>
        <v>인쇄출판</v>
      </c>
      <c r="I434" s="2" t="s">
        <v>1529</v>
      </c>
      <c r="J434" s="7" t="s">
        <v>523</v>
      </c>
      <c r="K434" s="2" t="s">
        <v>20</v>
      </c>
      <c r="L434" s="7" t="s">
        <v>46</v>
      </c>
      <c r="M434" s="2" t="str">
        <f t="shared" si="20"/>
        <v>100~500만원</v>
      </c>
      <c r="N434" s="11">
        <v>1298000</v>
      </c>
    </row>
    <row r="435" spans="1:14" ht="16.5" customHeight="1" x14ac:dyDescent="0.4">
      <c r="A435" s="1">
        <v>433</v>
      </c>
      <c r="B435" s="2" t="s">
        <v>14</v>
      </c>
      <c r="C435" s="7" t="s">
        <v>1440</v>
      </c>
      <c r="D435" s="2" t="e">
        <f t="shared" si="18"/>
        <v>#REF!</v>
      </c>
      <c r="E435" s="16" t="e">
        <f>VLOOKUP(C435,#REF!,12,FALSE)</f>
        <v>#REF!</v>
      </c>
      <c r="F435" s="2" t="str">
        <f>IFERROR(VLOOKUP($H435,[1]종합!$B$2:$C$142,2,FALSE),0)</f>
        <v>용역</v>
      </c>
      <c r="G435" s="2" t="str">
        <f t="shared" si="19"/>
        <v>수의계약</v>
      </c>
      <c r="H435" s="2" t="str">
        <f>IFERROR(VLOOKUP(I435,[1]종합!$A$1:$C$143,2,FALSE),0)</f>
        <v>인쇄출판</v>
      </c>
      <c r="I435" s="2" t="s">
        <v>1529</v>
      </c>
      <c r="J435" s="7" t="s">
        <v>524</v>
      </c>
      <c r="K435" s="2" t="s">
        <v>20</v>
      </c>
      <c r="L435" s="7" t="s">
        <v>21</v>
      </c>
      <c r="M435" s="2" t="str">
        <f t="shared" si="20"/>
        <v>100만원 미만</v>
      </c>
      <c r="N435" s="11">
        <v>22000</v>
      </c>
    </row>
    <row r="436" spans="1:14" ht="16.5" customHeight="1" x14ac:dyDescent="0.4">
      <c r="A436" s="1">
        <v>434</v>
      </c>
      <c r="B436" s="2" t="s">
        <v>14</v>
      </c>
      <c r="C436" s="7" t="s">
        <v>1447</v>
      </c>
      <c r="D436" s="2" t="e">
        <f t="shared" si="18"/>
        <v>#REF!</v>
      </c>
      <c r="E436" s="16" t="e">
        <f>VLOOKUP(C436,#REF!,12,FALSE)</f>
        <v>#REF!</v>
      </c>
      <c r="F436" s="2" t="str">
        <f>IFERROR(VLOOKUP($H436,[1]종합!$B$2:$C$142,2,FALSE),0)</f>
        <v>용역</v>
      </c>
      <c r="G436" s="2" t="str">
        <f t="shared" si="19"/>
        <v>수의계약</v>
      </c>
      <c r="H436" s="2" t="str">
        <f>IFERROR(VLOOKUP(I436,[1]종합!$A$1:$C$143,2,FALSE),0)</f>
        <v>의료서비스</v>
      </c>
      <c r="I436" s="2" t="s">
        <v>1655</v>
      </c>
      <c r="J436" s="7" t="s">
        <v>525</v>
      </c>
      <c r="K436" s="2" t="s">
        <v>20</v>
      </c>
      <c r="L436" s="7" t="s">
        <v>127</v>
      </c>
      <c r="M436" s="2" t="str">
        <f t="shared" si="20"/>
        <v>100~500만원</v>
      </c>
      <c r="N436" s="11">
        <v>1038900</v>
      </c>
    </row>
    <row r="437" spans="1:14" ht="16.5" customHeight="1" x14ac:dyDescent="0.4">
      <c r="A437" s="1">
        <v>435</v>
      </c>
      <c r="B437" s="2" t="s">
        <v>14</v>
      </c>
      <c r="C437" s="7" t="s">
        <v>1565</v>
      </c>
      <c r="D437" s="2" t="e">
        <f t="shared" si="18"/>
        <v>#REF!</v>
      </c>
      <c r="E437" s="16" t="e">
        <f>VLOOKUP(C437,#REF!,12,FALSE)</f>
        <v>#REF!</v>
      </c>
      <c r="F437" s="2" t="str">
        <f>IFERROR(VLOOKUP($H437,[1]종합!$B$2:$C$142,2,FALSE),0)</f>
        <v>물품</v>
      </c>
      <c r="G437" s="2" t="str">
        <f t="shared" si="19"/>
        <v>수의계약</v>
      </c>
      <c r="H437" s="2" t="str">
        <f>IFERROR(VLOOKUP(I437,[1]종합!$A$1:$C$143,2,FALSE),0)</f>
        <v>청소위생용품</v>
      </c>
      <c r="I437" s="2" t="s">
        <v>1537</v>
      </c>
      <c r="J437" s="7" t="s">
        <v>384</v>
      </c>
      <c r="K437" s="2" t="s">
        <v>20</v>
      </c>
      <c r="L437" s="7" t="s">
        <v>354</v>
      </c>
      <c r="M437" s="2" t="str">
        <f t="shared" si="20"/>
        <v>100만원 미만</v>
      </c>
      <c r="N437" s="11">
        <v>989040</v>
      </c>
    </row>
    <row r="438" spans="1:14" ht="16.5" customHeight="1" x14ac:dyDescent="0.4">
      <c r="A438" s="1">
        <v>436</v>
      </c>
      <c r="B438" s="2" t="s">
        <v>14</v>
      </c>
      <c r="C438" s="7" t="s">
        <v>1440</v>
      </c>
      <c r="D438" s="2" t="e">
        <f t="shared" si="18"/>
        <v>#REF!</v>
      </c>
      <c r="E438" s="16" t="e">
        <f>VLOOKUP(C438,#REF!,12,FALSE)</f>
        <v>#REF!</v>
      </c>
      <c r="F438" s="2" t="str">
        <f>IFERROR(VLOOKUP($H438,[1]종합!$B$2:$C$142,2,FALSE),0)</f>
        <v>용역</v>
      </c>
      <c r="G438" s="2" t="str">
        <f t="shared" si="19"/>
        <v>수의계약</v>
      </c>
      <c r="H438" s="2" t="str">
        <f>IFERROR(VLOOKUP(I438,[1]종합!$A$1:$C$143,2,FALSE),0)</f>
        <v>인쇄출판</v>
      </c>
      <c r="I438" s="2" t="s">
        <v>1543</v>
      </c>
      <c r="J438" s="7" t="s">
        <v>526</v>
      </c>
      <c r="K438" s="2" t="s">
        <v>20</v>
      </c>
      <c r="L438" s="7" t="s">
        <v>87</v>
      </c>
      <c r="M438" s="2" t="str">
        <f t="shared" si="20"/>
        <v>100만원 미만</v>
      </c>
      <c r="N438" s="11">
        <v>818000</v>
      </c>
    </row>
    <row r="439" spans="1:14" ht="16.5" customHeight="1" x14ac:dyDescent="0.4">
      <c r="A439" s="1">
        <v>437</v>
      </c>
      <c r="B439" s="2" t="s">
        <v>14</v>
      </c>
      <c r="C439" s="7" t="s">
        <v>1518</v>
      </c>
      <c r="D439" s="2" t="e">
        <f t="shared" si="18"/>
        <v>#REF!</v>
      </c>
      <c r="E439" s="16" t="e">
        <f>VLOOKUP(C439,#REF!,12,FALSE)</f>
        <v>#REF!</v>
      </c>
      <c r="F439" s="2" t="str">
        <f>IFERROR(VLOOKUP($H439,[1]종합!$B$2:$C$142,2,FALSE),0)</f>
        <v>용역</v>
      </c>
      <c r="G439" s="2" t="str">
        <f t="shared" si="19"/>
        <v>수의계약</v>
      </c>
      <c r="H439" s="2" t="str">
        <f>IFERROR(VLOOKUP(I439,[1]종합!$A$1:$C$143,2,FALSE),0)</f>
        <v>기타사업서비스</v>
      </c>
      <c r="I439" s="2" t="s">
        <v>1552</v>
      </c>
      <c r="J439" s="7" t="s">
        <v>527</v>
      </c>
      <c r="K439" s="2" t="s">
        <v>20</v>
      </c>
      <c r="L439" s="7" t="s">
        <v>42</v>
      </c>
      <c r="M439" s="2" t="str">
        <f t="shared" si="20"/>
        <v>100~500만원</v>
      </c>
      <c r="N439" s="11">
        <v>4444000</v>
      </c>
    </row>
    <row r="440" spans="1:14" ht="16.5" customHeight="1" x14ac:dyDescent="0.4">
      <c r="A440" s="1">
        <v>438</v>
      </c>
      <c r="B440" s="2" t="s">
        <v>14</v>
      </c>
      <c r="C440" s="7" t="s">
        <v>1440</v>
      </c>
      <c r="D440" s="2" t="e">
        <f t="shared" si="18"/>
        <v>#REF!</v>
      </c>
      <c r="E440" s="16" t="e">
        <f>VLOOKUP(C440,#REF!,12,FALSE)</f>
        <v>#REF!</v>
      </c>
      <c r="F440" s="2" t="str">
        <f>IFERROR(VLOOKUP($H440,[1]종합!$B$2:$C$142,2,FALSE),0)</f>
        <v>용역</v>
      </c>
      <c r="G440" s="2" t="str">
        <f t="shared" si="19"/>
        <v>수의계약</v>
      </c>
      <c r="H440" s="2" t="str">
        <f>IFERROR(VLOOKUP(I440,[1]종합!$A$1:$C$143,2,FALSE),0)</f>
        <v>인쇄출판</v>
      </c>
      <c r="I440" s="2" t="s">
        <v>1665</v>
      </c>
      <c r="J440" s="7" t="s">
        <v>528</v>
      </c>
      <c r="K440" s="2" t="s">
        <v>389</v>
      </c>
      <c r="L440" s="7" t="s">
        <v>17</v>
      </c>
      <c r="M440" s="2" t="str">
        <f t="shared" si="20"/>
        <v>100만원 미만</v>
      </c>
      <c r="N440" s="11">
        <v>46750</v>
      </c>
    </row>
    <row r="441" spans="1:14" ht="16.5" customHeight="1" x14ac:dyDescent="0.4">
      <c r="A441" s="1">
        <v>439</v>
      </c>
      <c r="B441" s="2" t="s">
        <v>14</v>
      </c>
      <c r="C441" s="7" t="s">
        <v>1440</v>
      </c>
      <c r="D441" s="2" t="e">
        <f t="shared" si="18"/>
        <v>#REF!</v>
      </c>
      <c r="E441" s="16" t="e">
        <f>VLOOKUP(C441,#REF!,12,FALSE)</f>
        <v>#REF!</v>
      </c>
      <c r="F441" s="2" t="str">
        <f>IFERROR(VLOOKUP($H441,[1]종합!$B$2:$C$142,2,FALSE),0)</f>
        <v>용역</v>
      </c>
      <c r="G441" s="2" t="str">
        <f t="shared" si="19"/>
        <v>수의계약</v>
      </c>
      <c r="H441" s="2" t="str">
        <f>IFERROR(VLOOKUP(I441,[1]종합!$A$1:$C$143,2,FALSE),0)</f>
        <v>인쇄출판</v>
      </c>
      <c r="I441" s="2" t="s">
        <v>1530</v>
      </c>
      <c r="J441" s="7" t="s">
        <v>529</v>
      </c>
      <c r="K441" s="2" t="s">
        <v>530</v>
      </c>
      <c r="L441" s="7" t="s">
        <v>108</v>
      </c>
      <c r="M441" s="2" t="str">
        <f t="shared" si="20"/>
        <v>100만원 미만</v>
      </c>
      <c r="N441" s="11">
        <v>110000</v>
      </c>
    </row>
    <row r="442" spans="1:14" ht="16.5" customHeight="1" x14ac:dyDescent="0.4">
      <c r="A442" s="1">
        <v>440</v>
      </c>
      <c r="B442" s="2" t="s">
        <v>14</v>
      </c>
      <c r="C442" s="7" t="s">
        <v>1440</v>
      </c>
      <c r="D442" s="2" t="e">
        <f t="shared" si="18"/>
        <v>#REF!</v>
      </c>
      <c r="E442" s="16" t="e">
        <f>VLOOKUP(C442,#REF!,12,FALSE)</f>
        <v>#REF!</v>
      </c>
      <c r="F442" s="2" t="str">
        <f>IFERROR(VLOOKUP($H442,[1]종합!$B$2:$C$142,2,FALSE),0)</f>
        <v>용역</v>
      </c>
      <c r="G442" s="2" t="str">
        <f t="shared" si="19"/>
        <v>수의계약</v>
      </c>
      <c r="H442" s="2" t="str">
        <f>IFERROR(VLOOKUP(I442,[1]종합!$A$1:$C$143,2,FALSE),0)</f>
        <v>인쇄출판</v>
      </c>
      <c r="I442" s="2" t="s">
        <v>1529</v>
      </c>
      <c r="J442" s="7" t="s">
        <v>531</v>
      </c>
      <c r="K442" s="2" t="s">
        <v>20</v>
      </c>
      <c r="L442" s="7" t="s">
        <v>69</v>
      </c>
      <c r="M442" s="2" t="str">
        <f t="shared" si="20"/>
        <v>100만원 미만</v>
      </c>
      <c r="N442" s="11">
        <v>44000</v>
      </c>
    </row>
    <row r="443" spans="1:14" ht="16.5" customHeight="1" x14ac:dyDescent="0.4">
      <c r="A443" s="1">
        <v>441</v>
      </c>
      <c r="B443" s="2" t="s">
        <v>532</v>
      </c>
      <c r="C443" s="7" t="s">
        <v>1440</v>
      </c>
      <c r="D443" s="2" t="e">
        <f t="shared" si="18"/>
        <v>#REF!</v>
      </c>
      <c r="E443" s="16" t="e">
        <f>VLOOKUP(C443,#REF!,12,FALSE)</f>
        <v>#REF!</v>
      </c>
      <c r="F443" s="2" t="str">
        <f>IFERROR(VLOOKUP($H443,[1]종합!$B$2:$C$142,2,FALSE),0)</f>
        <v>용역</v>
      </c>
      <c r="G443" s="2" t="str">
        <f t="shared" si="19"/>
        <v>수의계약</v>
      </c>
      <c r="H443" s="2" t="str">
        <f>IFERROR(VLOOKUP(I443,[1]종합!$A$1:$C$143,2,FALSE),0)</f>
        <v>인쇄출판</v>
      </c>
      <c r="I443" s="2" t="s">
        <v>1530</v>
      </c>
      <c r="J443" s="7" t="s">
        <v>533</v>
      </c>
      <c r="K443" s="2" t="s">
        <v>20</v>
      </c>
      <c r="L443" s="7" t="s">
        <v>21</v>
      </c>
      <c r="M443" s="2" t="str">
        <f t="shared" si="20"/>
        <v>100만원 미만</v>
      </c>
      <c r="N443" s="11">
        <v>138600</v>
      </c>
    </row>
    <row r="444" spans="1:14" ht="16.5" customHeight="1" x14ac:dyDescent="0.4">
      <c r="A444" s="1">
        <v>442</v>
      </c>
      <c r="B444" s="2" t="s">
        <v>505</v>
      </c>
      <c r="C444" s="7" t="s">
        <v>1440</v>
      </c>
      <c r="D444" s="2" t="e">
        <f t="shared" si="18"/>
        <v>#REF!</v>
      </c>
      <c r="E444" s="16" t="e">
        <f>VLOOKUP(C444,#REF!,12,FALSE)</f>
        <v>#REF!</v>
      </c>
      <c r="F444" s="2" t="str">
        <f>IFERROR(VLOOKUP($H444,[1]종합!$B$2:$C$142,2,FALSE),0)</f>
        <v>용역</v>
      </c>
      <c r="G444" s="2" t="str">
        <f t="shared" si="19"/>
        <v>수의계약</v>
      </c>
      <c r="H444" s="2" t="str">
        <f>IFERROR(VLOOKUP(I444,[1]종합!$A$1:$C$143,2,FALSE),0)</f>
        <v>인쇄출판</v>
      </c>
      <c r="I444" s="2" t="s">
        <v>1530</v>
      </c>
      <c r="J444" s="7" t="s">
        <v>534</v>
      </c>
      <c r="K444" s="2" t="s">
        <v>20</v>
      </c>
      <c r="L444" s="7" t="s">
        <v>21</v>
      </c>
      <c r="M444" s="2" t="str">
        <f t="shared" si="20"/>
        <v>100만원 미만</v>
      </c>
      <c r="N444" s="11">
        <v>277200</v>
      </c>
    </row>
    <row r="445" spans="1:14" ht="16.5" customHeight="1" x14ac:dyDescent="0.4">
      <c r="A445" s="1">
        <v>443</v>
      </c>
      <c r="B445" s="2" t="s">
        <v>14</v>
      </c>
      <c r="C445" s="7" t="s">
        <v>1564</v>
      </c>
      <c r="D445" s="2" t="e">
        <f t="shared" si="18"/>
        <v>#REF!</v>
      </c>
      <c r="E445" s="16" t="e">
        <f>VLOOKUP(C445,#REF!,12,FALSE)</f>
        <v>#REF!</v>
      </c>
      <c r="F445" s="2" t="str">
        <f>IFERROR(VLOOKUP($H445,[1]종합!$B$2:$C$142,2,FALSE),0)</f>
        <v>물품</v>
      </c>
      <c r="G445" s="2" t="str">
        <f t="shared" si="19"/>
        <v>수의계약</v>
      </c>
      <c r="H445" s="2" t="str">
        <f>IFERROR(VLOOKUP(I445,[1]종합!$A$1:$C$143,2,FALSE),0)</f>
        <v>사무용품및소모품</v>
      </c>
      <c r="I445" s="2" t="s">
        <v>1534</v>
      </c>
      <c r="J445" s="7" t="s">
        <v>535</v>
      </c>
      <c r="K445" s="2" t="s">
        <v>503</v>
      </c>
      <c r="L445" s="7" t="s">
        <v>97</v>
      </c>
      <c r="M445" s="2" t="str">
        <f t="shared" si="20"/>
        <v>100만원 미만</v>
      </c>
      <c r="N445" s="11">
        <v>624000</v>
      </c>
    </row>
    <row r="446" spans="1:14" ht="16.5" customHeight="1" x14ac:dyDescent="0.4">
      <c r="A446" s="1">
        <v>444</v>
      </c>
      <c r="B446" s="2" t="s">
        <v>14</v>
      </c>
      <c r="C446" s="7" t="s">
        <v>1440</v>
      </c>
      <c r="D446" s="2" t="e">
        <f t="shared" si="18"/>
        <v>#REF!</v>
      </c>
      <c r="E446" s="16" t="e">
        <f>VLOOKUP(C446,#REF!,12,FALSE)</f>
        <v>#REF!</v>
      </c>
      <c r="F446" s="2" t="str">
        <f>IFERROR(VLOOKUP($H446,[1]종합!$B$2:$C$142,2,FALSE),0)</f>
        <v>용역</v>
      </c>
      <c r="G446" s="2" t="str">
        <f t="shared" si="19"/>
        <v>수의계약</v>
      </c>
      <c r="H446" s="2" t="str">
        <f>IFERROR(VLOOKUP(I446,[1]종합!$A$1:$C$143,2,FALSE),0)</f>
        <v>인쇄출판</v>
      </c>
      <c r="I446" s="2" t="s">
        <v>1669</v>
      </c>
      <c r="J446" s="7" t="s">
        <v>536</v>
      </c>
      <c r="K446" s="2" t="s">
        <v>537</v>
      </c>
      <c r="L446" s="7" t="s">
        <v>165</v>
      </c>
      <c r="M446" s="2" t="str">
        <f t="shared" si="20"/>
        <v>100~500만원</v>
      </c>
      <c r="N446" s="11">
        <v>1182500</v>
      </c>
    </row>
    <row r="447" spans="1:14" ht="16.5" customHeight="1" x14ac:dyDescent="0.4">
      <c r="A447" s="1">
        <v>445</v>
      </c>
      <c r="B447" s="2" t="s">
        <v>538</v>
      </c>
      <c r="C447" s="7" t="s">
        <v>1445</v>
      </c>
      <c r="D447" s="2" t="e">
        <f t="shared" si="18"/>
        <v>#REF!</v>
      </c>
      <c r="E447" s="16" t="e">
        <f>VLOOKUP(C447,#REF!,12,FALSE)</f>
        <v>#REF!</v>
      </c>
      <c r="F447" s="2" t="str">
        <f>IFERROR(VLOOKUP($H447,[1]종합!$B$2:$C$142,2,FALSE),0)</f>
        <v>용역</v>
      </c>
      <c r="G447" s="2" t="str">
        <f t="shared" si="19"/>
        <v>수의계약</v>
      </c>
      <c r="H447" s="2" t="str">
        <f>IFERROR(VLOOKUP(I447,[1]종합!$A$1:$C$143,2,FALSE),0)</f>
        <v>인쇄출판</v>
      </c>
      <c r="I447" s="2" t="s">
        <v>1530</v>
      </c>
      <c r="J447" s="7" t="s">
        <v>175</v>
      </c>
      <c r="K447" s="2" t="s">
        <v>20</v>
      </c>
      <c r="L447" s="7" t="s">
        <v>99</v>
      </c>
      <c r="M447" s="2" t="str">
        <f t="shared" si="20"/>
        <v>100만원 미만</v>
      </c>
      <c r="N447" s="11">
        <v>960000</v>
      </c>
    </row>
    <row r="448" spans="1:14" ht="16.5" customHeight="1" x14ac:dyDescent="0.4">
      <c r="A448" s="1">
        <v>446</v>
      </c>
      <c r="B448" s="2" t="s">
        <v>14</v>
      </c>
      <c r="C448" s="7" t="s">
        <v>1448</v>
      </c>
      <c r="D448" s="2" t="e">
        <f t="shared" si="18"/>
        <v>#REF!</v>
      </c>
      <c r="E448" s="16" t="e">
        <f>VLOOKUP(C448,#REF!,12,FALSE)</f>
        <v>#REF!</v>
      </c>
      <c r="F448" s="2" t="str">
        <f>IFERROR(VLOOKUP($H448,[1]종합!$B$2:$C$142,2,FALSE),0)</f>
        <v>용역</v>
      </c>
      <c r="G448" s="2" t="str">
        <f t="shared" si="19"/>
        <v>입찰계약</v>
      </c>
      <c r="H448" s="2" t="str">
        <f>IFERROR(VLOOKUP(I448,[1]종합!$A$1:$C$143,2,FALSE),0)</f>
        <v>기타사업서비스</v>
      </c>
      <c r="I448" s="2" t="s">
        <v>1683</v>
      </c>
      <c r="J448" s="7" t="s">
        <v>374</v>
      </c>
      <c r="K448" s="2" t="s">
        <v>20</v>
      </c>
      <c r="L448" s="7" t="s">
        <v>85</v>
      </c>
      <c r="M448" s="2" t="str">
        <f t="shared" si="20"/>
        <v>4000~5000만원</v>
      </c>
      <c r="N448" s="11">
        <v>41229900</v>
      </c>
    </row>
    <row r="449" spans="1:14" ht="16.5" customHeight="1" x14ac:dyDescent="0.4">
      <c r="A449" s="1">
        <v>447</v>
      </c>
      <c r="B449" s="2" t="s">
        <v>14</v>
      </c>
      <c r="C449" s="7" t="s">
        <v>1440</v>
      </c>
      <c r="D449" s="2" t="e">
        <f t="shared" si="18"/>
        <v>#REF!</v>
      </c>
      <c r="E449" s="16" t="e">
        <f>VLOOKUP(C449,#REF!,12,FALSE)</f>
        <v>#REF!</v>
      </c>
      <c r="F449" s="2" t="str">
        <f>IFERROR(VLOOKUP($H449,[1]종합!$B$2:$C$142,2,FALSE),0)</f>
        <v>물품</v>
      </c>
      <c r="G449" s="2" t="str">
        <f t="shared" si="19"/>
        <v>수의계약</v>
      </c>
      <c r="H449" s="2" t="str">
        <f>IFERROR(VLOOKUP(I449,[1]종합!$A$1:$C$143,2,FALSE),0)</f>
        <v>청소위생용품</v>
      </c>
      <c r="I449" s="2" t="s">
        <v>1533</v>
      </c>
      <c r="J449" s="7" t="s">
        <v>539</v>
      </c>
      <c r="K449" s="2" t="s">
        <v>20</v>
      </c>
      <c r="L449" s="7" t="s">
        <v>540</v>
      </c>
      <c r="M449" s="2" t="str">
        <f t="shared" si="20"/>
        <v>100~500만원</v>
      </c>
      <c r="N449" s="11">
        <v>1904000</v>
      </c>
    </row>
    <row r="450" spans="1:14" ht="16.5" customHeight="1" x14ac:dyDescent="0.4">
      <c r="A450" s="1">
        <v>448</v>
      </c>
      <c r="B450" s="2" t="s">
        <v>14</v>
      </c>
      <c r="C450" s="7" t="s">
        <v>1443</v>
      </c>
      <c r="D450" s="2" t="e">
        <f t="shared" si="18"/>
        <v>#REF!</v>
      </c>
      <c r="E450" s="16" t="e">
        <f>VLOOKUP(C450,#REF!,12,FALSE)</f>
        <v>#REF!</v>
      </c>
      <c r="F450" s="2" t="str">
        <f>IFERROR(VLOOKUP($H450,[1]종합!$B$2:$C$142,2,FALSE),0)</f>
        <v>물품</v>
      </c>
      <c r="G450" s="2" t="str">
        <f t="shared" si="19"/>
        <v>수의계약</v>
      </c>
      <c r="H450" s="2" t="str">
        <f>IFERROR(VLOOKUP(I450,[1]종합!$A$1:$C$143,2,FALSE),0)</f>
        <v>청소위생용품</v>
      </c>
      <c r="I450" s="2" t="s">
        <v>1542</v>
      </c>
      <c r="J450" s="7" t="s">
        <v>541</v>
      </c>
      <c r="K450" s="2" t="s">
        <v>20</v>
      </c>
      <c r="L450" s="7" t="s">
        <v>69</v>
      </c>
      <c r="M450" s="2" t="str">
        <f t="shared" si="20"/>
        <v>100만원 미만</v>
      </c>
      <c r="N450" s="11">
        <v>370000</v>
      </c>
    </row>
    <row r="451" spans="1:14" ht="16.5" customHeight="1" x14ac:dyDescent="0.4">
      <c r="A451" s="1">
        <v>449</v>
      </c>
      <c r="B451" s="2" t="s">
        <v>542</v>
      </c>
      <c r="C451" s="7" t="s">
        <v>1440</v>
      </c>
      <c r="D451" s="2" t="e">
        <f t="shared" ref="D451:D514" si="21">IF(OR($E451="천안", $E451="공주", $E451="보령", $E451="아산", $E451="서산", $E451="논산", $E451="계룡", $E451="당진", $E451="금산", $E451="부여", $E451="서천", $E451="청양", $E451="홍성", $E451="예산", $E451="태안"), "도내", "도외")</f>
        <v>#REF!</v>
      </c>
      <c r="E451" s="16" t="e">
        <f>VLOOKUP(C451,#REF!,12,FALSE)</f>
        <v>#REF!</v>
      </c>
      <c r="F451" s="2" t="str">
        <f>IFERROR(VLOOKUP($H451,[1]종합!$B$2:$C$142,2,FALSE),0)</f>
        <v>용역</v>
      </c>
      <c r="G451" s="2" t="str">
        <f t="shared" ref="G451:G514" si="22">IF($N451&gt;20000000, "입찰계약", "수의계약")</f>
        <v>수의계약</v>
      </c>
      <c r="H451" s="2" t="str">
        <f>IFERROR(VLOOKUP(I451,[1]종합!$A$1:$C$143,2,FALSE),0)</f>
        <v>인쇄출판</v>
      </c>
      <c r="I451" s="2" t="s">
        <v>1529</v>
      </c>
      <c r="J451" s="7" t="s">
        <v>543</v>
      </c>
      <c r="K451" s="2" t="s">
        <v>20</v>
      </c>
      <c r="L451" s="7" t="s">
        <v>40</v>
      </c>
      <c r="M451" s="2" t="str">
        <f t="shared" ref="M451:M514" si="23">IF($N451&lt;1000000, "100만원 미만", IF($N451&lt;5000000, "100~500만원", IF($N451&lt;10000000, "500~1000만원", IF($N451&lt;20000000, "1000~2000만원", IF($N451&lt;30000000, "2000~3000만원", IF($N451&lt;40000000, "3000~4000만원", IF($N451&lt;50000000, "4000~5000만원", "5000만원 이상")))))))</f>
        <v>100만원 미만</v>
      </c>
      <c r="N451" s="11">
        <v>231000</v>
      </c>
    </row>
    <row r="452" spans="1:14" ht="16.5" customHeight="1" x14ac:dyDescent="0.4">
      <c r="A452" s="1">
        <v>450</v>
      </c>
      <c r="B452" s="2" t="s">
        <v>544</v>
      </c>
      <c r="C452" s="7" t="s">
        <v>1448</v>
      </c>
      <c r="D452" s="2" t="e">
        <f t="shared" si="21"/>
        <v>#REF!</v>
      </c>
      <c r="E452" s="16" t="e">
        <f>VLOOKUP(C452,#REF!,12,FALSE)</f>
        <v>#REF!</v>
      </c>
      <c r="F452" s="2" t="str">
        <f>IFERROR(VLOOKUP($H452,[1]종합!$B$2:$C$142,2,FALSE),0)</f>
        <v>용역</v>
      </c>
      <c r="G452" s="2" t="str">
        <f t="shared" si="22"/>
        <v>수의계약</v>
      </c>
      <c r="H452" s="2" t="str">
        <f>IFERROR(VLOOKUP(I452,[1]종합!$A$1:$C$143,2,FALSE),0)</f>
        <v>기타사업서비스</v>
      </c>
      <c r="I452" s="2" t="s">
        <v>1683</v>
      </c>
      <c r="J452" s="7" t="s">
        <v>545</v>
      </c>
      <c r="K452" s="2" t="s">
        <v>20</v>
      </c>
      <c r="L452" s="7" t="s">
        <v>85</v>
      </c>
      <c r="M452" s="2" t="str">
        <f t="shared" si="23"/>
        <v>100만원 미만</v>
      </c>
      <c r="N452" s="11">
        <v>606000</v>
      </c>
    </row>
    <row r="453" spans="1:14" ht="16.5" customHeight="1" x14ac:dyDescent="0.4">
      <c r="A453" s="1">
        <v>451</v>
      </c>
      <c r="B453" s="2" t="s">
        <v>14</v>
      </c>
      <c r="C453" s="7" t="s">
        <v>1440</v>
      </c>
      <c r="D453" s="2" t="e">
        <f t="shared" si="21"/>
        <v>#REF!</v>
      </c>
      <c r="E453" s="16" t="e">
        <f>VLOOKUP(C453,#REF!,12,FALSE)</f>
        <v>#REF!</v>
      </c>
      <c r="F453" s="2" t="str">
        <f>IFERROR(VLOOKUP($H453,[1]종합!$B$2:$C$142,2,FALSE),0)</f>
        <v>용역</v>
      </c>
      <c r="G453" s="2" t="str">
        <f t="shared" si="22"/>
        <v>수의계약</v>
      </c>
      <c r="H453" s="2" t="str">
        <f>IFERROR(VLOOKUP(I453,[1]종합!$A$1:$C$143,2,FALSE),0)</f>
        <v>인쇄출판</v>
      </c>
      <c r="I453" s="2" t="s">
        <v>1530</v>
      </c>
      <c r="J453" s="7" t="s">
        <v>546</v>
      </c>
      <c r="K453" s="2" t="s">
        <v>20</v>
      </c>
      <c r="L453" s="7" t="s">
        <v>21</v>
      </c>
      <c r="M453" s="2" t="str">
        <f t="shared" si="23"/>
        <v>100만원 미만</v>
      </c>
      <c r="N453" s="11">
        <v>108900</v>
      </c>
    </row>
    <row r="454" spans="1:14" ht="16.5" customHeight="1" x14ac:dyDescent="0.4">
      <c r="A454" s="1">
        <v>452</v>
      </c>
      <c r="B454" s="2" t="s">
        <v>14</v>
      </c>
      <c r="C454" s="7" t="s">
        <v>1440</v>
      </c>
      <c r="D454" s="2" t="e">
        <f t="shared" si="21"/>
        <v>#REF!</v>
      </c>
      <c r="E454" s="16" t="e">
        <f>VLOOKUP(C454,#REF!,12,FALSE)</f>
        <v>#REF!</v>
      </c>
      <c r="F454" s="2" t="str">
        <f>IFERROR(VLOOKUP($H454,[1]종합!$B$2:$C$142,2,FALSE),0)</f>
        <v>용역</v>
      </c>
      <c r="G454" s="2" t="str">
        <f t="shared" si="22"/>
        <v>수의계약</v>
      </c>
      <c r="H454" s="2" t="str">
        <f>IFERROR(VLOOKUP(I454,[1]종합!$A$1:$C$143,2,FALSE),0)</f>
        <v>인쇄출판</v>
      </c>
      <c r="I454" s="2" t="s">
        <v>1529</v>
      </c>
      <c r="J454" s="7" t="s">
        <v>547</v>
      </c>
      <c r="K454" s="2" t="s">
        <v>20</v>
      </c>
      <c r="L454" s="7" t="s">
        <v>35</v>
      </c>
      <c r="M454" s="2" t="str">
        <f t="shared" si="23"/>
        <v>100만원 미만</v>
      </c>
      <c r="N454" s="11">
        <v>88000</v>
      </c>
    </row>
    <row r="455" spans="1:14" ht="16.5" customHeight="1" x14ac:dyDescent="0.4">
      <c r="A455" s="1">
        <v>453</v>
      </c>
      <c r="B455" s="2" t="s">
        <v>14</v>
      </c>
      <c r="C455" s="7" t="s">
        <v>1440</v>
      </c>
      <c r="D455" s="2" t="e">
        <f t="shared" si="21"/>
        <v>#REF!</v>
      </c>
      <c r="E455" s="16" t="e">
        <f>VLOOKUP(C455,#REF!,12,FALSE)</f>
        <v>#REF!</v>
      </c>
      <c r="F455" s="2" t="str">
        <f>IFERROR(VLOOKUP($H455,[1]종합!$B$2:$C$142,2,FALSE),0)</f>
        <v>용역</v>
      </c>
      <c r="G455" s="2" t="str">
        <f t="shared" si="22"/>
        <v>수의계약</v>
      </c>
      <c r="H455" s="2" t="str">
        <f>IFERROR(VLOOKUP(I455,[1]종합!$A$1:$C$143,2,FALSE),0)</f>
        <v>인쇄출판</v>
      </c>
      <c r="I455" s="2" t="s">
        <v>1529</v>
      </c>
      <c r="J455" s="7" t="s">
        <v>548</v>
      </c>
      <c r="K455" s="2" t="s">
        <v>20</v>
      </c>
      <c r="L455" s="7" t="s">
        <v>17</v>
      </c>
      <c r="M455" s="2" t="str">
        <f t="shared" si="23"/>
        <v>100만원 미만</v>
      </c>
      <c r="N455" s="11">
        <v>49500</v>
      </c>
    </row>
    <row r="456" spans="1:14" ht="16.5" customHeight="1" x14ac:dyDescent="0.4">
      <c r="A456" s="1">
        <v>454</v>
      </c>
      <c r="B456" s="2" t="s">
        <v>505</v>
      </c>
      <c r="C456" s="7" t="s">
        <v>1440</v>
      </c>
      <c r="D456" s="2" t="e">
        <f t="shared" si="21"/>
        <v>#REF!</v>
      </c>
      <c r="E456" s="16" t="e">
        <f>VLOOKUP(C456,#REF!,12,FALSE)</f>
        <v>#REF!</v>
      </c>
      <c r="F456" s="2" t="str">
        <f>IFERROR(VLOOKUP($H456,[1]종합!$B$2:$C$142,2,FALSE),0)</f>
        <v>용역</v>
      </c>
      <c r="G456" s="2" t="str">
        <f t="shared" si="22"/>
        <v>수의계약</v>
      </c>
      <c r="H456" s="2" t="str">
        <f>IFERROR(VLOOKUP(I456,[1]종합!$A$1:$C$143,2,FALSE),0)</f>
        <v>인쇄출판</v>
      </c>
      <c r="I456" s="2" t="s">
        <v>1529</v>
      </c>
      <c r="J456" s="7" t="s">
        <v>549</v>
      </c>
      <c r="K456" s="2" t="s">
        <v>20</v>
      </c>
      <c r="L456" s="7" t="s">
        <v>158</v>
      </c>
      <c r="M456" s="2" t="str">
        <f t="shared" si="23"/>
        <v>100만원 미만</v>
      </c>
      <c r="N456" s="11">
        <v>88000</v>
      </c>
    </row>
    <row r="457" spans="1:14" ht="16.5" customHeight="1" x14ac:dyDescent="0.4">
      <c r="A457" s="1">
        <v>455</v>
      </c>
      <c r="B457" s="2" t="s">
        <v>14</v>
      </c>
      <c r="C457" s="7" t="s">
        <v>1440</v>
      </c>
      <c r="D457" s="2" t="e">
        <f t="shared" si="21"/>
        <v>#REF!</v>
      </c>
      <c r="E457" s="16" t="e">
        <f>VLOOKUP(C457,#REF!,12,FALSE)</f>
        <v>#REF!</v>
      </c>
      <c r="F457" s="2" t="str">
        <f>IFERROR(VLOOKUP($H457,[1]종합!$B$2:$C$142,2,FALSE),0)</f>
        <v>용역</v>
      </c>
      <c r="G457" s="2" t="str">
        <f t="shared" si="22"/>
        <v>수의계약</v>
      </c>
      <c r="H457" s="2" t="str">
        <f>IFERROR(VLOOKUP(I457,[1]종합!$A$1:$C$143,2,FALSE),0)</f>
        <v>인쇄출판</v>
      </c>
      <c r="I457" s="2" t="s">
        <v>1529</v>
      </c>
      <c r="J457" s="7" t="s">
        <v>550</v>
      </c>
      <c r="K457" s="2" t="s">
        <v>20</v>
      </c>
      <c r="L457" s="7" t="s">
        <v>376</v>
      </c>
      <c r="M457" s="2" t="str">
        <f t="shared" si="23"/>
        <v>100~500만원</v>
      </c>
      <c r="N457" s="11">
        <v>2695000</v>
      </c>
    </row>
    <row r="458" spans="1:14" ht="16.5" customHeight="1" x14ac:dyDescent="0.4">
      <c r="A458" s="1">
        <v>456</v>
      </c>
      <c r="B458" s="2" t="s">
        <v>14</v>
      </c>
      <c r="C458" s="7" t="s">
        <v>1443</v>
      </c>
      <c r="D458" s="2" t="e">
        <f t="shared" si="21"/>
        <v>#REF!</v>
      </c>
      <c r="E458" s="16" t="e">
        <f>VLOOKUP(C458,#REF!,12,FALSE)</f>
        <v>#REF!</v>
      </c>
      <c r="F458" s="2" t="str">
        <f>IFERROR(VLOOKUP($H458,[1]종합!$B$2:$C$142,2,FALSE),0)</f>
        <v>물품</v>
      </c>
      <c r="G458" s="2" t="str">
        <f t="shared" si="22"/>
        <v>수의계약</v>
      </c>
      <c r="H458" s="2" t="str">
        <f>IFERROR(VLOOKUP(I458,[1]종합!$A$1:$C$143,2,FALSE),0)</f>
        <v>생활용품</v>
      </c>
      <c r="I458" s="2" t="s">
        <v>1647</v>
      </c>
      <c r="J458" s="7" t="s">
        <v>551</v>
      </c>
      <c r="K458" s="2" t="s">
        <v>503</v>
      </c>
      <c r="L458" s="7" t="s">
        <v>69</v>
      </c>
      <c r="M458" s="2" t="str">
        <f t="shared" si="23"/>
        <v>100만원 미만</v>
      </c>
      <c r="N458" s="11">
        <v>480000</v>
      </c>
    </row>
    <row r="459" spans="1:14" ht="16.5" customHeight="1" x14ac:dyDescent="0.4">
      <c r="A459" s="1">
        <v>457</v>
      </c>
      <c r="B459" s="2" t="s">
        <v>14</v>
      </c>
      <c r="C459" s="7" t="s">
        <v>1443</v>
      </c>
      <c r="D459" s="2" t="e">
        <f t="shared" si="21"/>
        <v>#REF!</v>
      </c>
      <c r="E459" s="16" t="e">
        <f>VLOOKUP(C459,#REF!,12,FALSE)</f>
        <v>#REF!</v>
      </c>
      <c r="F459" s="2" t="str">
        <f>IFERROR(VLOOKUP($H459,[1]종합!$B$2:$C$142,2,FALSE),0)</f>
        <v>물품</v>
      </c>
      <c r="G459" s="2" t="str">
        <f t="shared" si="22"/>
        <v>수의계약</v>
      </c>
      <c r="H459" s="2" t="str">
        <f>IFERROR(VLOOKUP(I459,[1]종합!$A$1:$C$143,2,FALSE),0)</f>
        <v>생활용품</v>
      </c>
      <c r="I459" s="2" t="s">
        <v>1647</v>
      </c>
      <c r="J459" s="7" t="s">
        <v>551</v>
      </c>
      <c r="K459" s="2" t="s">
        <v>20</v>
      </c>
      <c r="L459" s="7" t="s">
        <v>69</v>
      </c>
      <c r="M459" s="2" t="str">
        <f t="shared" si="23"/>
        <v>100만원 미만</v>
      </c>
      <c r="N459" s="11">
        <v>500000</v>
      </c>
    </row>
    <row r="460" spans="1:14" ht="16.5" customHeight="1" x14ac:dyDescent="0.4">
      <c r="A460" s="1">
        <v>458</v>
      </c>
      <c r="B460" s="2" t="s">
        <v>505</v>
      </c>
      <c r="C460" s="7" t="s">
        <v>1440</v>
      </c>
      <c r="D460" s="2" t="e">
        <f t="shared" si="21"/>
        <v>#REF!</v>
      </c>
      <c r="E460" s="16" t="e">
        <f>VLOOKUP(C460,#REF!,12,FALSE)</f>
        <v>#REF!</v>
      </c>
      <c r="F460" s="2" t="str">
        <f>IFERROR(VLOOKUP($H460,[1]종합!$B$2:$C$142,2,FALSE),0)</f>
        <v>용역</v>
      </c>
      <c r="G460" s="2" t="str">
        <f t="shared" si="22"/>
        <v>수의계약</v>
      </c>
      <c r="H460" s="2" t="str">
        <f>IFERROR(VLOOKUP(I460,[1]종합!$A$1:$C$143,2,FALSE),0)</f>
        <v>인쇄출판</v>
      </c>
      <c r="I460" s="2" t="s">
        <v>1529</v>
      </c>
      <c r="J460" s="7" t="s">
        <v>543</v>
      </c>
      <c r="K460" s="2" t="s">
        <v>20</v>
      </c>
      <c r="L460" s="7" t="s">
        <v>40</v>
      </c>
      <c r="M460" s="2" t="str">
        <f t="shared" si="23"/>
        <v>100만원 미만</v>
      </c>
      <c r="N460" s="11">
        <v>93500</v>
      </c>
    </row>
    <row r="461" spans="1:14" ht="16.5" customHeight="1" x14ac:dyDescent="0.4">
      <c r="A461" s="1">
        <v>459</v>
      </c>
      <c r="B461" s="2" t="s">
        <v>552</v>
      </c>
      <c r="C461" s="7" t="s">
        <v>1440</v>
      </c>
      <c r="D461" s="2" t="e">
        <f t="shared" si="21"/>
        <v>#REF!</v>
      </c>
      <c r="E461" s="16" t="e">
        <f>VLOOKUP(C461,#REF!,12,FALSE)</f>
        <v>#REF!</v>
      </c>
      <c r="F461" s="2" t="str">
        <f>IFERROR(VLOOKUP($H461,[1]종합!$B$2:$C$142,2,FALSE),0)</f>
        <v>용역</v>
      </c>
      <c r="G461" s="2" t="str">
        <f t="shared" si="22"/>
        <v>수의계약</v>
      </c>
      <c r="H461" s="2" t="str">
        <f>IFERROR(VLOOKUP(I461,[1]종합!$A$1:$C$143,2,FALSE),0)</f>
        <v>인쇄출판</v>
      </c>
      <c r="I461" s="2" t="s">
        <v>1543</v>
      </c>
      <c r="J461" s="7" t="s">
        <v>553</v>
      </c>
      <c r="K461" s="2" t="s">
        <v>20</v>
      </c>
      <c r="L461" s="7" t="s">
        <v>97</v>
      </c>
      <c r="M461" s="2" t="str">
        <f t="shared" si="23"/>
        <v>100만원 미만</v>
      </c>
      <c r="N461" s="11">
        <v>440000</v>
      </c>
    </row>
    <row r="462" spans="1:14" ht="16.5" customHeight="1" x14ac:dyDescent="0.4">
      <c r="A462" s="1">
        <v>460</v>
      </c>
      <c r="B462" s="2" t="s">
        <v>14</v>
      </c>
      <c r="C462" s="7" t="s">
        <v>1450</v>
      </c>
      <c r="D462" s="2" t="e">
        <f t="shared" si="21"/>
        <v>#REF!</v>
      </c>
      <c r="E462" s="16" t="e">
        <f>VLOOKUP(C462,#REF!,12,FALSE)</f>
        <v>#REF!</v>
      </c>
      <c r="F462" s="2" t="str">
        <f>IFERROR(VLOOKUP($H462,[1]종합!$B$2:$C$142,2,FALSE),0)</f>
        <v>용역</v>
      </c>
      <c r="G462" s="2" t="str">
        <f t="shared" si="22"/>
        <v>수의계약</v>
      </c>
      <c r="H462" s="2" t="str">
        <f>IFERROR(VLOOKUP(I462,[1]종합!$A$1:$C$143,2,FALSE),0)</f>
        <v>청소및시설관리</v>
      </c>
      <c r="I462" s="2" t="s">
        <v>1705</v>
      </c>
      <c r="J462" s="7" t="s">
        <v>554</v>
      </c>
      <c r="K462" s="2" t="s">
        <v>555</v>
      </c>
      <c r="L462" s="7" t="s">
        <v>161</v>
      </c>
      <c r="M462" s="2" t="str">
        <f t="shared" si="23"/>
        <v>100만원 미만</v>
      </c>
      <c r="N462" s="11">
        <v>308000</v>
      </c>
    </row>
    <row r="463" spans="1:14" ht="16.5" customHeight="1" x14ac:dyDescent="0.4">
      <c r="A463" s="1">
        <v>461</v>
      </c>
      <c r="B463" s="2" t="s">
        <v>14</v>
      </c>
      <c r="C463" s="7" t="s">
        <v>1440</v>
      </c>
      <c r="D463" s="2" t="e">
        <f t="shared" si="21"/>
        <v>#REF!</v>
      </c>
      <c r="E463" s="16" t="e">
        <f>VLOOKUP(C463,#REF!,12,FALSE)</f>
        <v>#REF!</v>
      </c>
      <c r="F463" s="2" t="str">
        <f>IFERROR(VLOOKUP($H463,[1]종합!$B$2:$C$142,2,FALSE),0)</f>
        <v>용역</v>
      </c>
      <c r="G463" s="2" t="str">
        <f t="shared" si="22"/>
        <v>수의계약</v>
      </c>
      <c r="H463" s="2" t="str">
        <f>IFERROR(VLOOKUP(I463,[1]종합!$A$1:$C$143,2,FALSE),0)</f>
        <v>인쇄출판</v>
      </c>
      <c r="I463" s="2" t="s">
        <v>1529</v>
      </c>
      <c r="J463" s="7" t="s">
        <v>556</v>
      </c>
      <c r="K463" s="2" t="s">
        <v>503</v>
      </c>
      <c r="L463" s="7" t="s">
        <v>161</v>
      </c>
      <c r="M463" s="2" t="str">
        <f t="shared" si="23"/>
        <v>100만원 미만</v>
      </c>
      <c r="N463" s="11">
        <v>44000</v>
      </c>
    </row>
    <row r="464" spans="1:14" ht="16.5" customHeight="1" x14ac:dyDescent="0.4">
      <c r="A464" s="1">
        <v>462</v>
      </c>
      <c r="B464" s="2" t="s">
        <v>14</v>
      </c>
      <c r="C464" s="7" t="s">
        <v>1450</v>
      </c>
      <c r="D464" s="2" t="e">
        <f t="shared" si="21"/>
        <v>#REF!</v>
      </c>
      <c r="E464" s="16" t="e">
        <f>VLOOKUP(C464,#REF!,12,FALSE)</f>
        <v>#REF!</v>
      </c>
      <c r="F464" s="2" t="str">
        <f>IFERROR(VLOOKUP($H464,[1]종합!$B$2:$C$142,2,FALSE),0)</f>
        <v>용역</v>
      </c>
      <c r="G464" s="2" t="str">
        <f t="shared" si="22"/>
        <v>수의계약</v>
      </c>
      <c r="H464" s="2" t="str">
        <f>IFERROR(VLOOKUP(I464,[1]종합!$A$1:$C$143,2,FALSE),0)</f>
        <v>청소및시설관리</v>
      </c>
      <c r="I464" s="2" t="s">
        <v>1556</v>
      </c>
      <c r="J464" s="7" t="s">
        <v>557</v>
      </c>
      <c r="K464" s="2" t="s">
        <v>20</v>
      </c>
      <c r="L464" s="7" t="s">
        <v>304</v>
      </c>
      <c r="M464" s="2" t="str">
        <f t="shared" si="23"/>
        <v>100만원 미만</v>
      </c>
      <c r="N464" s="11">
        <v>350000</v>
      </c>
    </row>
    <row r="465" spans="1:14" ht="16.5" customHeight="1" x14ac:dyDescent="0.4">
      <c r="A465" s="1">
        <v>463</v>
      </c>
      <c r="B465" s="2" t="s">
        <v>505</v>
      </c>
      <c r="C465" s="7" t="s">
        <v>1440</v>
      </c>
      <c r="D465" s="2" t="e">
        <f t="shared" si="21"/>
        <v>#REF!</v>
      </c>
      <c r="E465" s="16" t="e">
        <f>VLOOKUP(C465,#REF!,12,FALSE)</f>
        <v>#REF!</v>
      </c>
      <c r="F465" s="2" t="str">
        <f>IFERROR(VLOOKUP($H465,[1]종합!$B$2:$C$142,2,FALSE),0)</f>
        <v>용역</v>
      </c>
      <c r="G465" s="2" t="str">
        <f t="shared" si="22"/>
        <v>수의계약</v>
      </c>
      <c r="H465" s="2" t="str">
        <f>IFERROR(VLOOKUP(I465,[1]종합!$A$1:$C$143,2,FALSE),0)</f>
        <v>인쇄출판</v>
      </c>
      <c r="I465" s="2" t="s">
        <v>1529</v>
      </c>
      <c r="J465" s="7" t="s">
        <v>558</v>
      </c>
      <c r="K465" s="2" t="s">
        <v>20</v>
      </c>
      <c r="L465" s="7" t="s">
        <v>141</v>
      </c>
      <c r="M465" s="2" t="str">
        <f t="shared" si="23"/>
        <v>100만원 미만</v>
      </c>
      <c r="N465" s="11">
        <v>44000</v>
      </c>
    </row>
    <row r="466" spans="1:14" ht="16.5" customHeight="1" x14ac:dyDescent="0.4">
      <c r="A466" s="1">
        <v>464</v>
      </c>
      <c r="B466" s="2" t="s">
        <v>559</v>
      </c>
      <c r="C466" s="7" t="s">
        <v>1440</v>
      </c>
      <c r="D466" s="2" t="e">
        <f t="shared" si="21"/>
        <v>#REF!</v>
      </c>
      <c r="E466" s="16" t="e">
        <f>VLOOKUP(C466,#REF!,12,FALSE)</f>
        <v>#REF!</v>
      </c>
      <c r="F466" s="2" t="str">
        <f>IFERROR(VLOOKUP($H466,[1]종합!$B$2:$C$142,2,FALSE),0)</f>
        <v>용역</v>
      </c>
      <c r="G466" s="2" t="str">
        <f t="shared" si="22"/>
        <v>수의계약</v>
      </c>
      <c r="H466" s="2" t="str">
        <f>IFERROR(VLOOKUP(I466,[1]종합!$A$1:$C$143,2,FALSE),0)</f>
        <v>인쇄출판</v>
      </c>
      <c r="I466" s="2" t="s">
        <v>1665</v>
      </c>
      <c r="J466" s="7" t="s">
        <v>560</v>
      </c>
      <c r="K466" s="2" t="s">
        <v>561</v>
      </c>
      <c r="L466" s="7" t="s">
        <v>46</v>
      </c>
      <c r="M466" s="2" t="str">
        <f t="shared" si="23"/>
        <v>100~500만원</v>
      </c>
      <c r="N466" s="11">
        <v>1052000</v>
      </c>
    </row>
    <row r="467" spans="1:14" ht="16.5" customHeight="1" x14ac:dyDescent="0.4">
      <c r="A467" s="1">
        <v>465</v>
      </c>
      <c r="B467" s="2" t="s">
        <v>14</v>
      </c>
      <c r="C467" s="7" t="s">
        <v>1442</v>
      </c>
      <c r="D467" s="2" t="e">
        <f t="shared" si="21"/>
        <v>#REF!</v>
      </c>
      <c r="E467" s="16" t="e">
        <f>VLOOKUP(C467,#REF!,12,FALSE)</f>
        <v>#REF!</v>
      </c>
      <c r="F467" s="2" t="str">
        <f>IFERROR(VLOOKUP($H467,[1]종합!$B$2:$C$142,2,FALSE),0)</f>
        <v>물품</v>
      </c>
      <c r="G467" s="2" t="str">
        <f t="shared" si="22"/>
        <v>수의계약</v>
      </c>
      <c r="H467" s="2" t="str">
        <f>IFERROR(VLOOKUP(I467,[1]종합!$A$1:$C$143,2,FALSE),0)</f>
        <v>청소위생용품</v>
      </c>
      <c r="I467" s="2" t="s">
        <v>1537</v>
      </c>
      <c r="J467" s="7" t="s">
        <v>562</v>
      </c>
      <c r="K467" s="2" t="s">
        <v>20</v>
      </c>
      <c r="L467" s="7" t="s">
        <v>40</v>
      </c>
      <c r="M467" s="2" t="str">
        <f t="shared" si="23"/>
        <v>100만원 미만</v>
      </c>
      <c r="N467" s="11">
        <v>580000</v>
      </c>
    </row>
    <row r="468" spans="1:14" ht="16.5" customHeight="1" x14ac:dyDescent="0.4">
      <c r="A468" s="1">
        <v>466</v>
      </c>
      <c r="B468" s="2" t="s">
        <v>14</v>
      </c>
      <c r="C468" s="7" t="s">
        <v>1441</v>
      </c>
      <c r="D468" s="2" t="e">
        <f t="shared" si="21"/>
        <v>#REF!</v>
      </c>
      <c r="E468" s="16" t="e">
        <f>VLOOKUP(C468,#REF!,12,FALSE)</f>
        <v>#REF!</v>
      </c>
      <c r="F468" s="2">
        <f>IFERROR(VLOOKUP($H468,[1]종합!$B$2:$C$142,2,FALSE),0)</f>
        <v>0</v>
      </c>
      <c r="G468" s="2" t="str">
        <f t="shared" si="22"/>
        <v>수의계약</v>
      </c>
      <c r="H468" s="2">
        <f>IFERROR(VLOOKUP(I468,[1]종합!$A$1:$C$143,2,FALSE),0)</f>
        <v>0</v>
      </c>
      <c r="I468" s="2" t="s">
        <v>1657</v>
      </c>
      <c r="J468" s="7" t="s">
        <v>462</v>
      </c>
      <c r="K468" s="2" t="s">
        <v>20</v>
      </c>
      <c r="L468" s="7" t="s">
        <v>31</v>
      </c>
      <c r="M468" s="2" t="str">
        <f t="shared" si="23"/>
        <v>100만원 미만</v>
      </c>
      <c r="N468" s="11">
        <v>228000</v>
      </c>
    </row>
    <row r="469" spans="1:14" ht="16.5" customHeight="1" x14ac:dyDescent="0.4">
      <c r="A469" s="1">
        <v>467</v>
      </c>
      <c r="B469" s="2" t="s">
        <v>14</v>
      </c>
      <c r="C469" s="7" t="s">
        <v>1440</v>
      </c>
      <c r="D469" s="2" t="e">
        <f t="shared" si="21"/>
        <v>#REF!</v>
      </c>
      <c r="E469" s="16" t="e">
        <f>VLOOKUP(C469,#REF!,12,FALSE)</f>
        <v>#REF!</v>
      </c>
      <c r="F469" s="2" t="str">
        <f>IFERROR(VLOOKUP($H469,[1]종합!$B$2:$C$142,2,FALSE),0)</f>
        <v>용역</v>
      </c>
      <c r="G469" s="2" t="str">
        <f t="shared" si="22"/>
        <v>수의계약</v>
      </c>
      <c r="H469" s="2" t="str">
        <f>IFERROR(VLOOKUP(I469,[1]종합!$A$1:$C$143,2,FALSE),0)</f>
        <v>인쇄출판</v>
      </c>
      <c r="I469" s="2" t="s">
        <v>1529</v>
      </c>
      <c r="J469" s="7" t="s">
        <v>563</v>
      </c>
      <c r="K469" s="2" t="s">
        <v>20</v>
      </c>
      <c r="L469" s="7" t="s">
        <v>38</v>
      </c>
      <c r="M469" s="2" t="str">
        <f t="shared" si="23"/>
        <v>100만원 미만</v>
      </c>
      <c r="N469" s="11">
        <v>44000</v>
      </c>
    </row>
    <row r="470" spans="1:14" ht="16.5" customHeight="1" x14ac:dyDescent="0.4">
      <c r="A470" s="1">
        <v>468</v>
      </c>
      <c r="B470" s="2" t="s">
        <v>14</v>
      </c>
      <c r="C470" s="7" t="s">
        <v>1440</v>
      </c>
      <c r="D470" s="2" t="e">
        <f t="shared" si="21"/>
        <v>#REF!</v>
      </c>
      <c r="E470" s="16" t="e">
        <f>VLOOKUP(C470,#REF!,12,FALSE)</f>
        <v>#REF!</v>
      </c>
      <c r="F470" s="2" t="str">
        <f>IFERROR(VLOOKUP($H470,[1]종합!$B$2:$C$142,2,FALSE),0)</f>
        <v>용역</v>
      </c>
      <c r="G470" s="2" t="str">
        <f t="shared" si="22"/>
        <v>수의계약</v>
      </c>
      <c r="H470" s="2" t="str">
        <f>IFERROR(VLOOKUP(I470,[1]종합!$A$1:$C$143,2,FALSE),0)</f>
        <v>인쇄출판</v>
      </c>
      <c r="I470" s="2" t="s">
        <v>1530</v>
      </c>
      <c r="J470" s="7" t="s">
        <v>564</v>
      </c>
      <c r="K470" s="2" t="s">
        <v>565</v>
      </c>
      <c r="L470" s="7" t="s">
        <v>91</v>
      </c>
      <c r="M470" s="2" t="str">
        <f t="shared" si="23"/>
        <v>100만원 미만</v>
      </c>
      <c r="N470" s="11">
        <v>93500</v>
      </c>
    </row>
    <row r="471" spans="1:14" ht="16.5" customHeight="1" x14ac:dyDescent="0.4">
      <c r="A471" s="1">
        <v>469</v>
      </c>
      <c r="B471" s="2" t="s">
        <v>14</v>
      </c>
      <c r="C471" s="7" t="s">
        <v>1523</v>
      </c>
      <c r="D471" s="2" t="e">
        <f t="shared" si="21"/>
        <v>#REF!</v>
      </c>
      <c r="E471" s="16" t="e">
        <f>VLOOKUP(C471,#REF!,12,FALSE)</f>
        <v>#REF!</v>
      </c>
      <c r="F471" s="2">
        <f>IFERROR(VLOOKUP($H471,[1]종합!$B$2:$C$142,2,FALSE),0)</f>
        <v>0</v>
      </c>
      <c r="G471" s="2" t="str">
        <f t="shared" si="22"/>
        <v>수의계약</v>
      </c>
      <c r="H471" s="2">
        <f>IFERROR(VLOOKUP(I471,[1]종합!$A$1:$C$143,2,FALSE),0)</f>
        <v>0</v>
      </c>
      <c r="I471" s="2" t="s">
        <v>1657</v>
      </c>
      <c r="J471" s="7" t="s">
        <v>173</v>
      </c>
      <c r="K471" s="2" t="s">
        <v>566</v>
      </c>
      <c r="L471" s="7" t="s">
        <v>93</v>
      </c>
      <c r="M471" s="2" t="str">
        <f t="shared" si="23"/>
        <v>100만원 미만</v>
      </c>
      <c r="N471" s="11">
        <v>63900</v>
      </c>
    </row>
    <row r="472" spans="1:14" ht="16.5" customHeight="1" x14ac:dyDescent="0.4">
      <c r="A472" s="1">
        <v>470</v>
      </c>
      <c r="B472" s="2" t="s">
        <v>14</v>
      </c>
      <c r="C472" s="7" t="s">
        <v>1523</v>
      </c>
      <c r="D472" s="2" t="e">
        <f t="shared" si="21"/>
        <v>#REF!</v>
      </c>
      <c r="E472" s="16" t="e">
        <f>VLOOKUP(C472,#REF!,12,FALSE)</f>
        <v>#REF!</v>
      </c>
      <c r="F472" s="2" t="str">
        <f>IFERROR(VLOOKUP($H472,[1]종합!$B$2:$C$142,2,FALSE),0)</f>
        <v>물품</v>
      </c>
      <c r="G472" s="2" t="str">
        <f t="shared" si="22"/>
        <v>수의계약</v>
      </c>
      <c r="H472" s="2" t="str">
        <f>IFERROR(VLOOKUP(I472,[1]종합!$A$1:$C$143,2,FALSE),0)</f>
        <v>식품및도시락</v>
      </c>
      <c r="I472" s="2" t="s">
        <v>1531</v>
      </c>
      <c r="J472" s="7" t="s">
        <v>238</v>
      </c>
      <c r="K472" s="2" t="s">
        <v>20</v>
      </c>
      <c r="L472" s="7" t="s">
        <v>53</v>
      </c>
      <c r="M472" s="2" t="str">
        <f t="shared" si="23"/>
        <v>100만원 미만</v>
      </c>
      <c r="N472" s="11">
        <v>225000</v>
      </c>
    </row>
    <row r="473" spans="1:14" ht="16.5" customHeight="1" x14ac:dyDescent="0.4">
      <c r="A473" s="1">
        <v>471</v>
      </c>
      <c r="B473" s="2" t="s">
        <v>14</v>
      </c>
      <c r="C473" s="7" t="s">
        <v>1464</v>
      </c>
      <c r="D473" s="2" t="e">
        <f t="shared" si="21"/>
        <v>#REF!</v>
      </c>
      <c r="E473" s="16" t="e">
        <f>VLOOKUP(C473,#REF!,12,FALSE)</f>
        <v>#REF!</v>
      </c>
      <c r="F473" s="2" t="str">
        <f>IFERROR(VLOOKUP($H473,[1]종합!$B$2:$C$142,2,FALSE),0)</f>
        <v>물품</v>
      </c>
      <c r="G473" s="2" t="str">
        <f t="shared" si="22"/>
        <v>수의계약</v>
      </c>
      <c r="H473" s="2" t="str">
        <f>IFERROR(VLOOKUP(I473,[1]종합!$A$1:$C$143,2,FALSE),0)</f>
        <v>사무용품및소모품</v>
      </c>
      <c r="I473" s="2" t="s">
        <v>1643</v>
      </c>
      <c r="J473" s="7" t="s">
        <v>567</v>
      </c>
      <c r="K473" s="2" t="s">
        <v>20</v>
      </c>
      <c r="L473" s="7" t="s">
        <v>281</v>
      </c>
      <c r="M473" s="2" t="str">
        <f t="shared" si="23"/>
        <v>100~500만원</v>
      </c>
      <c r="N473" s="11">
        <v>3106800</v>
      </c>
    </row>
    <row r="474" spans="1:14" ht="16.5" customHeight="1" x14ac:dyDescent="0.4">
      <c r="A474" s="1">
        <v>472</v>
      </c>
      <c r="B474" s="2" t="s">
        <v>14</v>
      </c>
      <c r="C474" s="7" t="s">
        <v>1440</v>
      </c>
      <c r="D474" s="2" t="e">
        <f t="shared" si="21"/>
        <v>#REF!</v>
      </c>
      <c r="E474" s="16" t="e">
        <f>VLOOKUP(C474,#REF!,12,FALSE)</f>
        <v>#REF!</v>
      </c>
      <c r="F474" s="2" t="str">
        <f>IFERROR(VLOOKUP($H474,[1]종합!$B$2:$C$142,2,FALSE),0)</f>
        <v>용역</v>
      </c>
      <c r="G474" s="2" t="str">
        <f t="shared" si="22"/>
        <v>수의계약</v>
      </c>
      <c r="H474" s="2" t="str">
        <f>IFERROR(VLOOKUP(I474,[1]종합!$A$1:$C$143,2,FALSE),0)</f>
        <v>인쇄출판</v>
      </c>
      <c r="I474" s="2" t="s">
        <v>1529</v>
      </c>
      <c r="J474" s="7" t="s">
        <v>568</v>
      </c>
      <c r="K474" s="2" t="s">
        <v>20</v>
      </c>
      <c r="L474" s="7" t="s">
        <v>158</v>
      </c>
      <c r="M474" s="2" t="str">
        <f t="shared" si="23"/>
        <v>100만원 미만</v>
      </c>
      <c r="N474" s="11">
        <v>165000</v>
      </c>
    </row>
    <row r="475" spans="1:14" ht="16.5" customHeight="1" x14ac:dyDescent="0.4">
      <c r="A475" s="1">
        <v>473</v>
      </c>
      <c r="B475" s="2" t="s">
        <v>14</v>
      </c>
      <c r="C475" s="7" t="s">
        <v>1440</v>
      </c>
      <c r="D475" s="2" t="e">
        <f t="shared" si="21"/>
        <v>#REF!</v>
      </c>
      <c r="E475" s="16" t="e">
        <f>VLOOKUP(C475,#REF!,12,FALSE)</f>
        <v>#REF!</v>
      </c>
      <c r="F475" s="2" t="str">
        <f>IFERROR(VLOOKUP($H475,[1]종합!$B$2:$C$142,2,FALSE),0)</f>
        <v>용역</v>
      </c>
      <c r="G475" s="2" t="str">
        <f t="shared" si="22"/>
        <v>수의계약</v>
      </c>
      <c r="H475" s="2" t="str">
        <f>IFERROR(VLOOKUP(I475,[1]종합!$A$1:$C$143,2,FALSE),0)</f>
        <v>인쇄출판</v>
      </c>
      <c r="I475" s="2" t="s">
        <v>1529</v>
      </c>
      <c r="J475" s="7" t="s">
        <v>569</v>
      </c>
      <c r="K475" s="2" t="s">
        <v>503</v>
      </c>
      <c r="L475" s="7" t="s">
        <v>169</v>
      </c>
      <c r="M475" s="2" t="str">
        <f t="shared" si="23"/>
        <v>100만원 미만</v>
      </c>
      <c r="N475" s="11">
        <v>33000</v>
      </c>
    </row>
    <row r="476" spans="1:14" ht="16.5" customHeight="1" x14ac:dyDescent="0.4">
      <c r="A476" s="1">
        <v>474</v>
      </c>
      <c r="B476" s="2" t="s">
        <v>14</v>
      </c>
      <c r="C476" s="7" t="s">
        <v>1440</v>
      </c>
      <c r="D476" s="2" t="e">
        <f t="shared" si="21"/>
        <v>#REF!</v>
      </c>
      <c r="E476" s="16" t="e">
        <f>VLOOKUP(C476,#REF!,12,FALSE)</f>
        <v>#REF!</v>
      </c>
      <c r="F476" s="2" t="str">
        <f>IFERROR(VLOOKUP($H476,[1]종합!$B$2:$C$142,2,FALSE),0)</f>
        <v>용역</v>
      </c>
      <c r="G476" s="2" t="str">
        <f t="shared" si="22"/>
        <v>수의계약</v>
      </c>
      <c r="H476" s="2" t="str">
        <f>IFERROR(VLOOKUP(I476,[1]종합!$A$1:$C$143,2,FALSE),0)</f>
        <v>인쇄출판</v>
      </c>
      <c r="I476" s="2" t="s">
        <v>1529</v>
      </c>
      <c r="J476" s="7" t="s">
        <v>570</v>
      </c>
      <c r="K476" s="2" t="s">
        <v>20</v>
      </c>
      <c r="L476" s="7" t="s">
        <v>169</v>
      </c>
      <c r="M476" s="2" t="str">
        <f t="shared" si="23"/>
        <v>100만원 미만</v>
      </c>
      <c r="N476" s="11">
        <v>49500</v>
      </c>
    </row>
    <row r="477" spans="1:14" ht="16.5" customHeight="1" x14ac:dyDescent="0.4">
      <c r="A477" s="1">
        <v>475</v>
      </c>
      <c r="B477" s="2" t="s">
        <v>14</v>
      </c>
      <c r="C477" s="7" t="s">
        <v>1525</v>
      </c>
      <c r="D477" s="2" t="e">
        <f t="shared" si="21"/>
        <v>#REF!</v>
      </c>
      <c r="E477" s="16" t="e">
        <f>VLOOKUP(C477,#REF!,12,FALSE)</f>
        <v>#REF!</v>
      </c>
      <c r="F477" s="2" t="str">
        <f>IFERROR(VLOOKUP($H477,[1]종합!$B$2:$C$142,2,FALSE),0)</f>
        <v>물품</v>
      </c>
      <c r="G477" s="2" t="str">
        <f t="shared" si="22"/>
        <v>수의계약</v>
      </c>
      <c r="H477" s="2" t="str">
        <f>IFERROR(VLOOKUP(I477,[1]종합!$A$1:$C$143,2,FALSE),0)</f>
        <v>사무용품및소모품</v>
      </c>
      <c r="I477" s="2" t="str">
        <f>IF(ISERROR(FIND("복사용지",J477)),0,"복사용지")</f>
        <v>복사용지</v>
      </c>
      <c r="J477" s="7" t="s">
        <v>571</v>
      </c>
      <c r="K477" s="2" t="s">
        <v>20</v>
      </c>
      <c r="L477" s="7" t="s">
        <v>42</v>
      </c>
      <c r="M477" s="2" t="str">
        <f t="shared" si="23"/>
        <v>100만원 미만</v>
      </c>
      <c r="N477" s="11">
        <v>201000</v>
      </c>
    </row>
    <row r="478" spans="1:14" ht="16.5" customHeight="1" x14ac:dyDescent="0.4">
      <c r="A478" s="1">
        <v>476</v>
      </c>
      <c r="B478" s="2" t="s">
        <v>505</v>
      </c>
      <c r="C478" s="7" t="s">
        <v>1450</v>
      </c>
      <c r="D478" s="2" t="e">
        <f t="shared" si="21"/>
        <v>#REF!</v>
      </c>
      <c r="E478" s="16" t="e">
        <f>VLOOKUP(C478,#REF!,12,FALSE)</f>
        <v>#REF!</v>
      </c>
      <c r="F478" s="2" t="str">
        <f>IFERROR(VLOOKUP($H478,[1]종합!$B$2:$C$142,2,FALSE),0)</f>
        <v>용역</v>
      </c>
      <c r="G478" s="2" t="str">
        <f t="shared" si="22"/>
        <v>수의계약</v>
      </c>
      <c r="H478" s="2" t="str">
        <f>IFERROR(VLOOKUP(I478,[1]종합!$A$1:$C$143,2,FALSE),0)</f>
        <v>청소및시설관리</v>
      </c>
      <c r="I478" s="2" t="s">
        <v>1705</v>
      </c>
      <c r="J478" s="7" t="s">
        <v>572</v>
      </c>
      <c r="K478" s="2" t="s">
        <v>20</v>
      </c>
      <c r="L478" s="7" t="s">
        <v>364</v>
      </c>
      <c r="M478" s="2" t="str">
        <f t="shared" si="23"/>
        <v>100만원 미만</v>
      </c>
      <c r="N478" s="11">
        <v>630000</v>
      </c>
    </row>
    <row r="479" spans="1:14" ht="16.5" customHeight="1" x14ac:dyDescent="0.4">
      <c r="A479" s="1">
        <v>477</v>
      </c>
      <c r="B479" s="2" t="s">
        <v>14</v>
      </c>
      <c r="C479" s="7" t="s">
        <v>1561</v>
      </c>
      <c r="D479" s="2" t="e">
        <f t="shared" si="21"/>
        <v>#REF!</v>
      </c>
      <c r="E479" s="16" t="e">
        <f>VLOOKUP(C479,#REF!,12,FALSE)</f>
        <v>#REF!</v>
      </c>
      <c r="F479" s="2" t="str">
        <f>IFERROR(VLOOKUP($H479,[1]종합!$B$2:$C$142,2,FALSE),0)</f>
        <v>용역</v>
      </c>
      <c r="G479" s="2" t="str">
        <f t="shared" si="22"/>
        <v>수의계약</v>
      </c>
      <c r="H479" s="2" t="str">
        <f>IFERROR(VLOOKUP(I479,[1]종합!$A$1:$C$143,2,FALSE),0)</f>
        <v>청소및시설관리</v>
      </c>
      <c r="I479" s="2" t="s">
        <v>1556</v>
      </c>
      <c r="J479" s="7" t="s">
        <v>483</v>
      </c>
      <c r="K479" s="2" t="s">
        <v>503</v>
      </c>
      <c r="L479" s="7" t="s">
        <v>141</v>
      </c>
      <c r="M479" s="2" t="str">
        <f t="shared" si="23"/>
        <v>100만원 미만</v>
      </c>
      <c r="N479" s="11">
        <v>860000</v>
      </c>
    </row>
    <row r="480" spans="1:14" ht="16.5" customHeight="1" x14ac:dyDescent="0.4">
      <c r="A480" s="1">
        <v>478</v>
      </c>
      <c r="B480" s="2" t="s">
        <v>14</v>
      </c>
      <c r="C480" s="7" t="s">
        <v>1440</v>
      </c>
      <c r="D480" s="2" t="e">
        <f t="shared" si="21"/>
        <v>#REF!</v>
      </c>
      <c r="E480" s="16" t="e">
        <f>VLOOKUP(C480,#REF!,12,FALSE)</f>
        <v>#REF!</v>
      </c>
      <c r="F480" s="2" t="str">
        <f>IFERROR(VLOOKUP($H480,[1]종합!$B$2:$C$142,2,FALSE),0)</f>
        <v>용역</v>
      </c>
      <c r="G480" s="2" t="str">
        <f t="shared" si="22"/>
        <v>수의계약</v>
      </c>
      <c r="H480" s="2" t="str">
        <f>IFERROR(VLOOKUP(I480,[1]종합!$A$1:$C$143,2,FALSE),0)</f>
        <v>인쇄출판</v>
      </c>
      <c r="I480" s="2" t="s">
        <v>1543</v>
      </c>
      <c r="J480" s="7" t="s">
        <v>573</v>
      </c>
      <c r="K480" s="2" t="s">
        <v>530</v>
      </c>
      <c r="L480" s="7" t="s">
        <v>69</v>
      </c>
      <c r="M480" s="2" t="str">
        <f t="shared" si="23"/>
        <v>100만원 미만</v>
      </c>
      <c r="N480" s="11">
        <v>228000</v>
      </c>
    </row>
    <row r="481" spans="1:14" ht="16.5" customHeight="1" x14ac:dyDescent="0.4">
      <c r="A481" s="1">
        <v>479</v>
      </c>
      <c r="B481" s="2" t="s">
        <v>14</v>
      </c>
      <c r="C481" s="7" t="s">
        <v>1440</v>
      </c>
      <c r="D481" s="2" t="e">
        <f t="shared" si="21"/>
        <v>#REF!</v>
      </c>
      <c r="E481" s="16" t="e">
        <f>VLOOKUP(C481,#REF!,12,FALSE)</f>
        <v>#REF!</v>
      </c>
      <c r="F481" s="2" t="str">
        <f>IFERROR(VLOOKUP($H481,[1]종합!$B$2:$C$142,2,FALSE),0)</f>
        <v>용역</v>
      </c>
      <c r="G481" s="2" t="str">
        <f t="shared" si="22"/>
        <v>수의계약</v>
      </c>
      <c r="H481" s="2" t="str">
        <f>IFERROR(VLOOKUP(I481,[1]종합!$A$1:$C$143,2,FALSE),0)</f>
        <v>인쇄출판</v>
      </c>
      <c r="I481" s="2" t="s">
        <v>1530</v>
      </c>
      <c r="J481" s="7" t="s">
        <v>574</v>
      </c>
      <c r="K481" s="2" t="s">
        <v>20</v>
      </c>
      <c r="L481" s="7" t="s">
        <v>161</v>
      </c>
      <c r="M481" s="2" t="str">
        <f t="shared" si="23"/>
        <v>100만원 미만</v>
      </c>
      <c r="N481" s="11">
        <v>450000</v>
      </c>
    </row>
    <row r="482" spans="1:14" ht="16.5" customHeight="1" x14ac:dyDescent="0.4">
      <c r="A482" s="1">
        <v>480</v>
      </c>
      <c r="B482" s="2" t="s">
        <v>532</v>
      </c>
      <c r="C482" s="7" t="s">
        <v>1440</v>
      </c>
      <c r="D482" s="2" t="e">
        <f t="shared" si="21"/>
        <v>#REF!</v>
      </c>
      <c r="E482" s="16" t="e">
        <f>VLOOKUP(C482,#REF!,12,FALSE)</f>
        <v>#REF!</v>
      </c>
      <c r="F482" s="2" t="str">
        <f>IFERROR(VLOOKUP($H482,[1]종합!$B$2:$C$142,2,FALSE),0)</f>
        <v>용역</v>
      </c>
      <c r="G482" s="2" t="str">
        <f t="shared" si="22"/>
        <v>수의계약</v>
      </c>
      <c r="H482" s="2" t="str">
        <f>IFERROR(VLOOKUP(I482,[1]종합!$A$1:$C$143,2,FALSE),0)</f>
        <v>인쇄출판</v>
      </c>
      <c r="I482" s="2" t="s">
        <v>1529</v>
      </c>
      <c r="J482" s="7" t="s">
        <v>575</v>
      </c>
      <c r="K482" s="2" t="s">
        <v>20</v>
      </c>
      <c r="L482" s="7" t="s">
        <v>161</v>
      </c>
      <c r="M482" s="2" t="str">
        <f t="shared" si="23"/>
        <v>100만원 미만</v>
      </c>
      <c r="N482" s="11">
        <v>44000</v>
      </c>
    </row>
    <row r="483" spans="1:14" ht="16.5" customHeight="1" x14ac:dyDescent="0.4">
      <c r="A483" s="1">
        <v>481</v>
      </c>
      <c r="B483" s="2" t="s">
        <v>420</v>
      </c>
      <c r="C483" s="7" t="s">
        <v>1440</v>
      </c>
      <c r="D483" s="2" t="e">
        <f t="shared" si="21"/>
        <v>#REF!</v>
      </c>
      <c r="E483" s="16" t="e">
        <f>VLOOKUP(C483,#REF!,12,FALSE)</f>
        <v>#REF!</v>
      </c>
      <c r="F483" s="2" t="str">
        <f>IFERROR(VLOOKUP($H483,[1]종합!$B$2:$C$142,2,FALSE),0)</f>
        <v>용역</v>
      </c>
      <c r="G483" s="2" t="str">
        <f t="shared" si="22"/>
        <v>수의계약</v>
      </c>
      <c r="H483" s="2" t="str">
        <f>IFERROR(VLOOKUP(I483,[1]종합!$A$1:$C$143,2,FALSE),0)</f>
        <v>인쇄출판</v>
      </c>
      <c r="I483" s="2" t="s">
        <v>1543</v>
      </c>
      <c r="J483" s="7" t="s">
        <v>576</v>
      </c>
      <c r="K483" s="2" t="s">
        <v>20</v>
      </c>
      <c r="L483" s="7" t="s">
        <v>69</v>
      </c>
      <c r="M483" s="2" t="str">
        <f t="shared" si="23"/>
        <v>100만원 미만</v>
      </c>
      <c r="N483" s="11">
        <v>77000</v>
      </c>
    </row>
    <row r="484" spans="1:14" ht="16.5" customHeight="1" x14ac:dyDescent="0.4">
      <c r="A484" s="1">
        <v>482</v>
      </c>
      <c r="B484" s="2" t="s">
        <v>14</v>
      </c>
      <c r="C484" s="7" t="s">
        <v>1440</v>
      </c>
      <c r="D484" s="2" t="e">
        <f t="shared" si="21"/>
        <v>#REF!</v>
      </c>
      <c r="E484" s="16" t="e">
        <f>VLOOKUP(C484,#REF!,12,FALSE)</f>
        <v>#REF!</v>
      </c>
      <c r="F484" s="2" t="str">
        <f>IFERROR(VLOOKUP($H484,[1]종합!$B$2:$C$142,2,FALSE),0)</f>
        <v>용역</v>
      </c>
      <c r="G484" s="2" t="str">
        <f t="shared" si="22"/>
        <v>수의계약</v>
      </c>
      <c r="H484" s="2" t="str">
        <f>IFERROR(VLOOKUP(I484,[1]종합!$A$1:$C$143,2,FALSE),0)</f>
        <v>인쇄출판</v>
      </c>
      <c r="I484" s="2" t="s">
        <v>1529</v>
      </c>
      <c r="J484" s="7" t="s">
        <v>577</v>
      </c>
      <c r="K484" s="2" t="s">
        <v>503</v>
      </c>
      <c r="L484" s="7" t="s">
        <v>69</v>
      </c>
      <c r="M484" s="2" t="str">
        <f t="shared" si="23"/>
        <v>100만원 미만</v>
      </c>
      <c r="N484" s="11">
        <v>44000</v>
      </c>
    </row>
    <row r="485" spans="1:14" ht="16.5" customHeight="1" x14ac:dyDescent="0.4">
      <c r="A485" s="1">
        <v>483</v>
      </c>
      <c r="B485" s="2" t="s">
        <v>14</v>
      </c>
      <c r="C485" s="7" t="s">
        <v>1443</v>
      </c>
      <c r="D485" s="2" t="e">
        <f t="shared" si="21"/>
        <v>#REF!</v>
      </c>
      <c r="E485" s="16" t="e">
        <f>VLOOKUP(C485,#REF!,12,FALSE)</f>
        <v>#REF!</v>
      </c>
      <c r="F485" s="2" t="str">
        <f>IFERROR(VLOOKUP($H485,[1]종합!$B$2:$C$142,2,FALSE),0)</f>
        <v>용역</v>
      </c>
      <c r="G485" s="2" t="str">
        <f t="shared" si="22"/>
        <v>수의계약</v>
      </c>
      <c r="H485" s="2" t="str">
        <f>IFERROR(VLOOKUP(I485,[1]종합!$A$1:$C$143,2,FALSE),0)</f>
        <v>인쇄출판</v>
      </c>
      <c r="I485" s="2" t="s">
        <v>1665</v>
      </c>
      <c r="J485" s="7" t="s">
        <v>578</v>
      </c>
      <c r="K485" s="2" t="s">
        <v>537</v>
      </c>
      <c r="L485" s="7" t="s">
        <v>285</v>
      </c>
      <c r="M485" s="2" t="str">
        <f t="shared" si="23"/>
        <v>100만원 미만</v>
      </c>
      <c r="N485" s="11">
        <v>780000</v>
      </c>
    </row>
    <row r="486" spans="1:14" ht="16.5" customHeight="1" x14ac:dyDescent="0.4">
      <c r="A486" s="1">
        <v>484</v>
      </c>
      <c r="B486" s="2" t="s">
        <v>579</v>
      </c>
      <c r="C486" s="7" t="s">
        <v>1440</v>
      </c>
      <c r="D486" s="2" t="e">
        <f t="shared" si="21"/>
        <v>#REF!</v>
      </c>
      <c r="E486" s="16" t="e">
        <f>VLOOKUP(C486,#REF!,12,FALSE)</f>
        <v>#REF!</v>
      </c>
      <c r="F486" s="2" t="str">
        <f>IFERROR(VLOOKUP($H486,[1]종합!$B$2:$C$142,2,FALSE),0)</f>
        <v>용역</v>
      </c>
      <c r="G486" s="2" t="str">
        <f t="shared" si="22"/>
        <v>수의계약</v>
      </c>
      <c r="H486" s="2" t="str">
        <f>IFERROR(VLOOKUP(I486,[1]종합!$A$1:$C$143,2,FALSE),0)</f>
        <v>인쇄출판</v>
      </c>
      <c r="I486" s="2" t="s">
        <v>1529</v>
      </c>
      <c r="J486" s="7" t="s">
        <v>580</v>
      </c>
      <c r="K486" s="2" t="s">
        <v>20</v>
      </c>
      <c r="L486" s="7" t="s">
        <v>38</v>
      </c>
      <c r="M486" s="2" t="str">
        <f t="shared" si="23"/>
        <v>100만원 미만</v>
      </c>
      <c r="N486" s="11">
        <v>49500</v>
      </c>
    </row>
    <row r="487" spans="1:14" ht="16.5" customHeight="1" x14ac:dyDescent="0.4">
      <c r="A487" s="1">
        <v>485</v>
      </c>
      <c r="B487" s="2" t="s">
        <v>14</v>
      </c>
      <c r="C487" s="7" t="s">
        <v>1450</v>
      </c>
      <c r="D487" s="2" t="e">
        <f t="shared" si="21"/>
        <v>#REF!</v>
      </c>
      <c r="E487" s="16" t="e">
        <f>VLOOKUP(C487,#REF!,12,FALSE)</f>
        <v>#REF!</v>
      </c>
      <c r="F487" s="2" t="str">
        <f>IFERROR(VLOOKUP($H487,[1]종합!$B$2:$C$142,2,FALSE),0)</f>
        <v>용역</v>
      </c>
      <c r="G487" s="2" t="str">
        <f t="shared" si="22"/>
        <v>수의계약</v>
      </c>
      <c r="H487" s="2" t="str">
        <f>IFERROR(VLOOKUP(I487,[1]종합!$A$1:$C$143,2,FALSE),0)</f>
        <v>청소및시설관리</v>
      </c>
      <c r="I487" s="2" t="s">
        <v>1556</v>
      </c>
      <c r="J487" s="7" t="s">
        <v>177</v>
      </c>
      <c r="K487" s="2" t="s">
        <v>20</v>
      </c>
      <c r="L487" s="7" t="s">
        <v>69</v>
      </c>
      <c r="M487" s="2" t="str">
        <f t="shared" si="23"/>
        <v>100~500만원</v>
      </c>
      <c r="N487" s="11">
        <v>1555000</v>
      </c>
    </row>
    <row r="488" spans="1:14" ht="16.5" customHeight="1" x14ac:dyDescent="0.4">
      <c r="A488" s="1">
        <v>486</v>
      </c>
      <c r="B488" s="2" t="s">
        <v>14</v>
      </c>
      <c r="C488" s="7" t="s">
        <v>1440</v>
      </c>
      <c r="D488" s="2" t="e">
        <f t="shared" si="21"/>
        <v>#REF!</v>
      </c>
      <c r="E488" s="16" t="e">
        <f>VLOOKUP(C488,#REF!,12,FALSE)</f>
        <v>#REF!</v>
      </c>
      <c r="F488" s="2" t="str">
        <f>IFERROR(VLOOKUP($H488,[1]종합!$B$2:$C$142,2,FALSE),0)</f>
        <v>용역</v>
      </c>
      <c r="G488" s="2" t="str">
        <f t="shared" si="22"/>
        <v>수의계약</v>
      </c>
      <c r="H488" s="2" t="str">
        <f>IFERROR(VLOOKUP(I488,[1]종합!$A$1:$C$143,2,FALSE),0)</f>
        <v>인쇄출판</v>
      </c>
      <c r="I488" s="2" t="s">
        <v>1529</v>
      </c>
      <c r="J488" s="7" t="s">
        <v>581</v>
      </c>
      <c r="K488" s="2" t="s">
        <v>20</v>
      </c>
      <c r="L488" s="7" t="s">
        <v>158</v>
      </c>
      <c r="M488" s="2" t="str">
        <f t="shared" si="23"/>
        <v>100만원 미만</v>
      </c>
      <c r="N488" s="11">
        <v>370000</v>
      </c>
    </row>
    <row r="489" spans="1:14" ht="16.5" customHeight="1" x14ac:dyDescent="0.4">
      <c r="A489" s="1">
        <v>487</v>
      </c>
      <c r="B489" s="2" t="s">
        <v>14</v>
      </c>
      <c r="C489" s="7" t="s">
        <v>1565</v>
      </c>
      <c r="D489" s="2" t="e">
        <f t="shared" si="21"/>
        <v>#REF!</v>
      </c>
      <c r="E489" s="16" t="e">
        <f>VLOOKUP(C489,#REF!,12,FALSE)</f>
        <v>#REF!</v>
      </c>
      <c r="F489" s="2" t="str">
        <f>IFERROR(VLOOKUP($H489,[1]종합!$B$2:$C$142,2,FALSE),0)</f>
        <v>물품</v>
      </c>
      <c r="G489" s="2" t="str">
        <f t="shared" si="22"/>
        <v>수의계약</v>
      </c>
      <c r="H489" s="2" t="str">
        <f>IFERROR(VLOOKUP(I489,[1]종합!$A$1:$C$143,2,FALSE),0)</f>
        <v>청소위생용품</v>
      </c>
      <c r="I489" s="2" t="s">
        <v>1537</v>
      </c>
      <c r="J489" s="7" t="s">
        <v>384</v>
      </c>
      <c r="K489" s="2" t="s">
        <v>20</v>
      </c>
      <c r="L489" s="7" t="s">
        <v>354</v>
      </c>
      <c r="M489" s="2" t="str">
        <f t="shared" si="23"/>
        <v>100~500만원</v>
      </c>
      <c r="N489" s="11">
        <v>1153880</v>
      </c>
    </row>
    <row r="490" spans="1:14" ht="16.5" customHeight="1" x14ac:dyDescent="0.4">
      <c r="A490" s="1">
        <v>488</v>
      </c>
      <c r="B490" s="2" t="s">
        <v>542</v>
      </c>
      <c r="C490" s="7" t="s">
        <v>1440</v>
      </c>
      <c r="D490" s="2" t="e">
        <f t="shared" si="21"/>
        <v>#REF!</v>
      </c>
      <c r="E490" s="16" t="e">
        <f>VLOOKUP(C490,#REF!,12,FALSE)</f>
        <v>#REF!</v>
      </c>
      <c r="F490" s="2" t="str">
        <f>IFERROR(VLOOKUP($H490,[1]종합!$B$2:$C$142,2,FALSE),0)</f>
        <v>용역</v>
      </c>
      <c r="G490" s="2" t="str">
        <f t="shared" si="22"/>
        <v>수의계약</v>
      </c>
      <c r="H490" s="2" t="str">
        <f>IFERROR(VLOOKUP(I490,[1]종합!$A$1:$C$143,2,FALSE),0)</f>
        <v>인쇄출판</v>
      </c>
      <c r="I490" s="2" t="s">
        <v>1543</v>
      </c>
      <c r="J490" s="7" t="s">
        <v>582</v>
      </c>
      <c r="K490" s="2" t="s">
        <v>20</v>
      </c>
      <c r="L490" s="7" t="s">
        <v>46</v>
      </c>
      <c r="M490" s="2" t="str">
        <f t="shared" si="23"/>
        <v>100~500만원</v>
      </c>
      <c r="N490" s="11">
        <v>1320000</v>
      </c>
    </row>
    <row r="491" spans="1:14" ht="16.5" customHeight="1" x14ac:dyDescent="0.4">
      <c r="A491" s="1">
        <v>489</v>
      </c>
      <c r="B491" s="2" t="s">
        <v>544</v>
      </c>
      <c r="C491" s="7" t="s">
        <v>1443</v>
      </c>
      <c r="D491" s="2" t="e">
        <f t="shared" si="21"/>
        <v>#REF!</v>
      </c>
      <c r="E491" s="16" t="e">
        <f>VLOOKUP(C491,#REF!,12,FALSE)</f>
        <v>#REF!</v>
      </c>
      <c r="F491" s="2" t="str">
        <f>IFERROR(VLOOKUP($H491,[1]종합!$B$2:$C$142,2,FALSE),0)</f>
        <v>물품</v>
      </c>
      <c r="G491" s="2" t="str">
        <f t="shared" si="22"/>
        <v>수의계약</v>
      </c>
      <c r="H491" s="2" t="str">
        <f>IFERROR(VLOOKUP(I491,[1]종합!$A$1:$C$143,2,FALSE),0)</f>
        <v>생활용품</v>
      </c>
      <c r="I491" s="2" t="s">
        <v>1677</v>
      </c>
      <c r="J491" s="7" t="s">
        <v>583</v>
      </c>
      <c r="K491" s="2" t="s">
        <v>20</v>
      </c>
      <c r="L491" s="7" t="s">
        <v>69</v>
      </c>
      <c r="M491" s="2" t="str">
        <f t="shared" si="23"/>
        <v>100~500만원</v>
      </c>
      <c r="N491" s="11">
        <v>1877000</v>
      </c>
    </row>
    <row r="492" spans="1:14" ht="16.5" customHeight="1" x14ac:dyDescent="0.4">
      <c r="A492" s="1">
        <v>490</v>
      </c>
      <c r="B492" s="2" t="s">
        <v>14</v>
      </c>
      <c r="C492" s="7" t="s">
        <v>1464</v>
      </c>
      <c r="D492" s="2" t="e">
        <f t="shared" si="21"/>
        <v>#REF!</v>
      </c>
      <c r="E492" s="16" t="e">
        <f>VLOOKUP(C492,#REF!,12,FALSE)</f>
        <v>#REF!</v>
      </c>
      <c r="F492" s="2" t="str">
        <f>IFERROR(VLOOKUP($H492,[1]종합!$B$2:$C$142,2,FALSE),0)</f>
        <v>물품</v>
      </c>
      <c r="G492" s="2" t="str">
        <f t="shared" si="22"/>
        <v>수의계약</v>
      </c>
      <c r="H492" s="2" t="str">
        <f>IFERROR(VLOOKUP(I492,[1]종합!$A$1:$C$143,2,FALSE),0)</f>
        <v>사무용품및소모품</v>
      </c>
      <c r="I492" s="2" t="s">
        <v>1658</v>
      </c>
      <c r="J492" s="7" t="s">
        <v>584</v>
      </c>
      <c r="K492" s="2" t="s">
        <v>20</v>
      </c>
      <c r="L492" s="7" t="s">
        <v>85</v>
      </c>
      <c r="M492" s="2" t="str">
        <f t="shared" si="23"/>
        <v>100만원 미만</v>
      </c>
      <c r="N492" s="11">
        <v>209000</v>
      </c>
    </row>
    <row r="493" spans="1:14" ht="16.5" customHeight="1" x14ac:dyDescent="0.4">
      <c r="A493" s="1">
        <v>491</v>
      </c>
      <c r="B493" s="2" t="s">
        <v>14</v>
      </c>
      <c r="C493" s="7" t="s">
        <v>1523</v>
      </c>
      <c r="D493" s="2" t="e">
        <f t="shared" si="21"/>
        <v>#REF!</v>
      </c>
      <c r="E493" s="16" t="e">
        <f>VLOOKUP(C493,#REF!,12,FALSE)</f>
        <v>#REF!</v>
      </c>
      <c r="F493" s="2">
        <f>IFERROR(VLOOKUP($H493,[1]종합!$B$2:$C$142,2,FALSE),0)</f>
        <v>0</v>
      </c>
      <c r="G493" s="2" t="str">
        <f t="shared" si="22"/>
        <v>수의계약</v>
      </c>
      <c r="H493" s="2">
        <f>IFERROR(VLOOKUP(I493,[1]종합!$A$1:$C$143,2,FALSE),0)</f>
        <v>0</v>
      </c>
      <c r="I493" s="2" t="s">
        <v>1657</v>
      </c>
      <c r="J493" s="7" t="s">
        <v>430</v>
      </c>
      <c r="K493" s="2" t="s">
        <v>20</v>
      </c>
      <c r="L493" s="7" t="s">
        <v>165</v>
      </c>
      <c r="M493" s="2" t="str">
        <f t="shared" si="23"/>
        <v>100만원 미만</v>
      </c>
      <c r="N493" s="11">
        <v>308010</v>
      </c>
    </row>
    <row r="494" spans="1:14" ht="16.5" customHeight="1" x14ac:dyDescent="0.4">
      <c r="A494" s="1">
        <v>492</v>
      </c>
      <c r="B494" s="2" t="s">
        <v>14</v>
      </c>
      <c r="C494" s="7" t="s">
        <v>1440</v>
      </c>
      <c r="D494" s="2" t="e">
        <f t="shared" si="21"/>
        <v>#REF!</v>
      </c>
      <c r="E494" s="16" t="e">
        <f>VLOOKUP(C494,#REF!,12,FALSE)</f>
        <v>#REF!</v>
      </c>
      <c r="F494" s="2" t="str">
        <f>IFERROR(VLOOKUP($H494,[1]종합!$B$2:$C$142,2,FALSE),0)</f>
        <v>용역</v>
      </c>
      <c r="G494" s="2" t="str">
        <f t="shared" si="22"/>
        <v>수의계약</v>
      </c>
      <c r="H494" s="2" t="str">
        <f>IFERROR(VLOOKUP(I494,[1]종합!$A$1:$C$143,2,FALSE),0)</f>
        <v>인쇄출판</v>
      </c>
      <c r="I494" s="2" t="s">
        <v>1665</v>
      </c>
      <c r="J494" s="7" t="s">
        <v>585</v>
      </c>
      <c r="K494" s="2" t="s">
        <v>20</v>
      </c>
      <c r="L494" s="7" t="s">
        <v>17</v>
      </c>
      <c r="M494" s="2" t="str">
        <f t="shared" si="23"/>
        <v>100만원 미만</v>
      </c>
      <c r="N494" s="11">
        <v>55000</v>
      </c>
    </row>
    <row r="495" spans="1:14" ht="16.5" customHeight="1" x14ac:dyDescent="0.4">
      <c r="A495" s="1">
        <v>493</v>
      </c>
      <c r="B495" s="2" t="s">
        <v>505</v>
      </c>
      <c r="C495" s="7" t="s">
        <v>1440</v>
      </c>
      <c r="D495" s="2" t="e">
        <f t="shared" si="21"/>
        <v>#REF!</v>
      </c>
      <c r="E495" s="16" t="e">
        <f>VLOOKUP(C495,#REF!,12,FALSE)</f>
        <v>#REF!</v>
      </c>
      <c r="F495" s="2" t="str">
        <f>IFERROR(VLOOKUP($H495,[1]종합!$B$2:$C$142,2,FALSE),0)</f>
        <v>용역</v>
      </c>
      <c r="G495" s="2" t="str">
        <f t="shared" si="22"/>
        <v>수의계약</v>
      </c>
      <c r="H495" s="2" t="str">
        <f>IFERROR(VLOOKUP(I495,[1]종합!$A$1:$C$143,2,FALSE),0)</f>
        <v>인쇄출판</v>
      </c>
      <c r="I495" s="2" t="s">
        <v>1530</v>
      </c>
      <c r="J495" s="7" t="s">
        <v>586</v>
      </c>
      <c r="K495" s="2" t="s">
        <v>20</v>
      </c>
      <c r="L495" s="7" t="s">
        <v>161</v>
      </c>
      <c r="M495" s="2" t="str">
        <f t="shared" si="23"/>
        <v>100만원 미만</v>
      </c>
      <c r="N495" s="11">
        <v>369600</v>
      </c>
    </row>
    <row r="496" spans="1:14" ht="16.5" customHeight="1" x14ac:dyDescent="0.4">
      <c r="A496" s="1">
        <v>494</v>
      </c>
      <c r="B496" s="2" t="s">
        <v>14</v>
      </c>
      <c r="C496" s="7" t="s">
        <v>1457</v>
      </c>
      <c r="D496" s="2" t="e">
        <f t="shared" si="21"/>
        <v>#REF!</v>
      </c>
      <c r="E496" s="16" t="e">
        <f>VLOOKUP(C496,#REF!,12,FALSE)</f>
        <v>#REF!</v>
      </c>
      <c r="F496" s="2" t="str">
        <f>IFERROR(VLOOKUP($H496,[1]종합!$B$2:$C$142,2,FALSE),0)</f>
        <v>공사</v>
      </c>
      <c r="G496" s="2" t="str">
        <f t="shared" si="22"/>
        <v>수의계약</v>
      </c>
      <c r="H496" s="2" t="str">
        <f>IFERROR(VLOOKUP(I496,[1]종합!$A$1:$C$143,2,FALSE),0)</f>
        <v>건축공사</v>
      </c>
      <c r="I496" s="2" t="s">
        <v>1696</v>
      </c>
      <c r="J496" s="7" t="s">
        <v>587</v>
      </c>
      <c r="K496" s="2" t="s">
        <v>20</v>
      </c>
      <c r="L496" s="7" t="s">
        <v>316</v>
      </c>
      <c r="M496" s="2" t="str">
        <f t="shared" si="23"/>
        <v>100~500만원</v>
      </c>
      <c r="N496" s="11">
        <v>1790580</v>
      </c>
    </row>
    <row r="497" spans="1:14" ht="16.5" customHeight="1" x14ac:dyDescent="0.4">
      <c r="A497" s="1">
        <v>495</v>
      </c>
      <c r="B497" s="2" t="s">
        <v>14</v>
      </c>
      <c r="C497" s="7" t="s">
        <v>1440</v>
      </c>
      <c r="D497" s="2" t="e">
        <f t="shared" si="21"/>
        <v>#REF!</v>
      </c>
      <c r="E497" s="16" t="e">
        <f>VLOOKUP(C497,#REF!,12,FALSE)</f>
        <v>#REF!</v>
      </c>
      <c r="F497" s="2" t="str">
        <f>IFERROR(VLOOKUP($H497,[1]종합!$B$2:$C$142,2,FALSE),0)</f>
        <v>용역</v>
      </c>
      <c r="G497" s="2" t="str">
        <f t="shared" si="22"/>
        <v>수의계약</v>
      </c>
      <c r="H497" s="2" t="str">
        <f>IFERROR(VLOOKUP(I497,[1]종합!$A$1:$C$143,2,FALSE),0)</f>
        <v>인쇄출판</v>
      </c>
      <c r="I497" s="2" t="s">
        <v>1529</v>
      </c>
      <c r="J497" s="7" t="s">
        <v>588</v>
      </c>
      <c r="K497" s="2" t="s">
        <v>503</v>
      </c>
      <c r="L497" s="7" t="s">
        <v>38</v>
      </c>
      <c r="M497" s="2" t="str">
        <f t="shared" si="23"/>
        <v>100만원 미만</v>
      </c>
      <c r="N497" s="11">
        <v>55000</v>
      </c>
    </row>
    <row r="498" spans="1:14" ht="16.5" customHeight="1" x14ac:dyDescent="0.4">
      <c r="A498" s="1">
        <v>496</v>
      </c>
      <c r="B498" s="2" t="s">
        <v>14</v>
      </c>
      <c r="C498" s="7" t="s">
        <v>1440</v>
      </c>
      <c r="D498" s="2" t="e">
        <f t="shared" si="21"/>
        <v>#REF!</v>
      </c>
      <c r="E498" s="16" t="e">
        <f>VLOOKUP(C498,#REF!,12,FALSE)</f>
        <v>#REF!</v>
      </c>
      <c r="F498" s="2" t="str">
        <f>IFERROR(VLOOKUP($H498,[1]종합!$B$2:$C$142,2,FALSE),0)</f>
        <v>용역</v>
      </c>
      <c r="G498" s="2" t="str">
        <f t="shared" si="22"/>
        <v>수의계약</v>
      </c>
      <c r="H498" s="2" t="str">
        <f>IFERROR(VLOOKUP(I498,[1]종합!$A$1:$C$143,2,FALSE),0)</f>
        <v>인쇄출판</v>
      </c>
      <c r="I498" s="2" t="s">
        <v>1529</v>
      </c>
      <c r="J498" s="7" t="s">
        <v>589</v>
      </c>
      <c r="K498" s="2" t="s">
        <v>20</v>
      </c>
      <c r="L498" s="7" t="s">
        <v>158</v>
      </c>
      <c r="M498" s="2" t="str">
        <f t="shared" si="23"/>
        <v>100만원 미만</v>
      </c>
      <c r="N498" s="11">
        <v>55000</v>
      </c>
    </row>
    <row r="499" spans="1:14" ht="16.5" customHeight="1" x14ac:dyDescent="0.4">
      <c r="A499" s="1">
        <v>497</v>
      </c>
      <c r="B499" s="2" t="s">
        <v>505</v>
      </c>
      <c r="C499" s="7" t="s">
        <v>1450</v>
      </c>
      <c r="D499" s="2" t="e">
        <f t="shared" si="21"/>
        <v>#REF!</v>
      </c>
      <c r="E499" s="16" t="e">
        <f>VLOOKUP(C499,#REF!,12,FALSE)</f>
        <v>#REF!</v>
      </c>
      <c r="F499" s="2" t="str">
        <f>IFERROR(VLOOKUP($H499,[1]종합!$B$2:$C$142,2,FALSE),0)</f>
        <v>용역</v>
      </c>
      <c r="G499" s="2" t="str">
        <f t="shared" si="22"/>
        <v>수의계약</v>
      </c>
      <c r="H499" s="2" t="str">
        <f>IFERROR(VLOOKUP(I499,[1]종합!$A$1:$C$143,2,FALSE),0)</f>
        <v>청소및시설관리</v>
      </c>
      <c r="I499" s="2" t="s">
        <v>1705</v>
      </c>
      <c r="J499" s="7" t="s">
        <v>590</v>
      </c>
      <c r="K499" s="2" t="s">
        <v>20</v>
      </c>
      <c r="L499" s="7" t="s">
        <v>591</v>
      </c>
      <c r="M499" s="2" t="str">
        <f t="shared" si="23"/>
        <v>100만원 미만</v>
      </c>
      <c r="N499" s="11">
        <v>240000</v>
      </c>
    </row>
    <row r="500" spans="1:14" ht="16.5" customHeight="1" x14ac:dyDescent="0.4">
      <c r="A500" s="1">
        <v>498</v>
      </c>
      <c r="B500" s="2" t="s">
        <v>552</v>
      </c>
      <c r="C500" s="7" t="s">
        <v>1440</v>
      </c>
      <c r="D500" s="2" t="e">
        <f t="shared" si="21"/>
        <v>#REF!</v>
      </c>
      <c r="E500" s="16" t="e">
        <f>VLOOKUP(C500,#REF!,12,FALSE)</f>
        <v>#REF!</v>
      </c>
      <c r="F500" s="2" t="str">
        <f>IFERROR(VLOOKUP($H500,[1]종합!$B$2:$C$142,2,FALSE),0)</f>
        <v>용역</v>
      </c>
      <c r="G500" s="2" t="str">
        <f t="shared" si="22"/>
        <v>수의계약</v>
      </c>
      <c r="H500" s="2" t="str">
        <f>IFERROR(VLOOKUP(I500,[1]종합!$A$1:$C$143,2,FALSE),0)</f>
        <v>인쇄출판</v>
      </c>
      <c r="I500" s="2" t="s">
        <v>1529</v>
      </c>
      <c r="J500" s="7" t="s">
        <v>592</v>
      </c>
      <c r="K500" s="2" t="s">
        <v>20</v>
      </c>
      <c r="L500" s="7" t="s">
        <v>69</v>
      </c>
      <c r="M500" s="2" t="str">
        <f t="shared" si="23"/>
        <v>100만원 미만</v>
      </c>
      <c r="N500" s="11">
        <v>44000</v>
      </c>
    </row>
    <row r="501" spans="1:14" ht="16.5" customHeight="1" x14ac:dyDescent="0.4">
      <c r="A501" s="1">
        <v>499</v>
      </c>
      <c r="B501" s="2" t="s">
        <v>14</v>
      </c>
      <c r="C501" s="7" t="s">
        <v>1440</v>
      </c>
      <c r="D501" s="2" t="e">
        <f t="shared" si="21"/>
        <v>#REF!</v>
      </c>
      <c r="E501" s="16" t="e">
        <f>VLOOKUP(C501,#REF!,12,FALSE)</f>
        <v>#REF!</v>
      </c>
      <c r="F501" s="2" t="str">
        <f>IFERROR(VLOOKUP($H501,[1]종합!$B$2:$C$142,2,FALSE),0)</f>
        <v>용역</v>
      </c>
      <c r="G501" s="2" t="str">
        <f t="shared" si="22"/>
        <v>수의계약</v>
      </c>
      <c r="H501" s="2" t="str">
        <f>IFERROR(VLOOKUP(I501,[1]종합!$A$1:$C$143,2,FALSE),0)</f>
        <v>인쇄출판</v>
      </c>
      <c r="I501" s="2" t="s">
        <v>1665</v>
      </c>
      <c r="J501" s="7" t="s">
        <v>593</v>
      </c>
      <c r="K501" s="2" t="s">
        <v>555</v>
      </c>
      <c r="L501" s="7" t="s">
        <v>17</v>
      </c>
      <c r="M501" s="2" t="str">
        <f t="shared" si="23"/>
        <v>100만원 미만</v>
      </c>
      <c r="N501" s="11">
        <v>467500</v>
      </c>
    </row>
    <row r="502" spans="1:14" ht="16.5" customHeight="1" x14ac:dyDescent="0.4">
      <c r="A502" s="1">
        <v>500</v>
      </c>
      <c r="B502" s="2" t="s">
        <v>14</v>
      </c>
      <c r="C502" s="7" t="s">
        <v>1440</v>
      </c>
      <c r="D502" s="2" t="e">
        <f t="shared" si="21"/>
        <v>#REF!</v>
      </c>
      <c r="E502" s="16" t="e">
        <f>VLOOKUP(C502,#REF!,12,FALSE)</f>
        <v>#REF!</v>
      </c>
      <c r="F502" s="2" t="str">
        <f>IFERROR(VLOOKUP($H502,[1]종합!$B$2:$C$142,2,FALSE),0)</f>
        <v>용역</v>
      </c>
      <c r="G502" s="2" t="str">
        <f t="shared" si="22"/>
        <v>수의계약</v>
      </c>
      <c r="H502" s="2" t="str">
        <f>IFERROR(VLOOKUP(I502,[1]종합!$A$1:$C$143,2,FALSE),0)</f>
        <v>인쇄출판</v>
      </c>
      <c r="I502" s="2" t="s">
        <v>1529</v>
      </c>
      <c r="J502" s="7" t="s">
        <v>594</v>
      </c>
      <c r="K502" s="2" t="s">
        <v>503</v>
      </c>
      <c r="L502" s="7" t="s">
        <v>376</v>
      </c>
      <c r="M502" s="2" t="str">
        <f t="shared" si="23"/>
        <v>100만원 미만</v>
      </c>
      <c r="N502" s="11">
        <v>412500</v>
      </c>
    </row>
    <row r="503" spans="1:14" ht="16.5" customHeight="1" x14ac:dyDescent="0.4">
      <c r="A503" s="1">
        <v>501</v>
      </c>
      <c r="B503" s="2" t="s">
        <v>14</v>
      </c>
      <c r="C503" s="7" t="s">
        <v>1523</v>
      </c>
      <c r="D503" s="2" t="e">
        <f t="shared" si="21"/>
        <v>#REF!</v>
      </c>
      <c r="E503" s="16" t="e">
        <f>VLOOKUP(C503,#REF!,12,FALSE)</f>
        <v>#REF!</v>
      </c>
      <c r="F503" s="2" t="str">
        <f>IFERROR(VLOOKUP($H503,[1]종합!$B$2:$C$142,2,FALSE),0)</f>
        <v>물품</v>
      </c>
      <c r="G503" s="2" t="str">
        <f t="shared" si="22"/>
        <v>수의계약</v>
      </c>
      <c r="H503" s="2" t="str">
        <f>IFERROR(VLOOKUP(I503,[1]종합!$A$1:$C$143,2,FALSE),0)</f>
        <v>식품및도시락</v>
      </c>
      <c r="I503" s="2" t="s">
        <v>1531</v>
      </c>
      <c r="J503" s="7" t="s">
        <v>595</v>
      </c>
      <c r="K503" s="2" t="s">
        <v>20</v>
      </c>
      <c r="L503" s="7" t="s">
        <v>130</v>
      </c>
      <c r="M503" s="2" t="str">
        <f t="shared" si="23"/>
        <v>100만원 미만</v>
      </c>
      <c r="N503" s="11">
        <v>185000</v>
      </c>
    </row>
    <row r="504" spans="1:14" ht="16.5" customHeight="1" x14ac:dyDescent="0.4">
      <c r="A504" s="1">
        <v>502</v>
      </c>
      <c r="B504" s="2" t="s">
        <v>505</v>
      </c>
      <c r="C504" s="7" t="s">
        <v>1440</v>
      </c>
      <c r="D504" s="2" t="e">
        <f t="shared" si="21"/>
        <v>#REF!</v>
      </c>
      <c r="E504" s="16" t="e">
        <f>VLOOKUP(C504,#REF!,12,FALSE)</f>
        <v>#REF!</v>
      </c>
      <c r="F504" s="2" t="str">
        <f>IFERROR(VLOOKUP($H504,[1]종합!$B$2:$C$142,2,FALSE),0)</f>
        <v>용역</v>
      </c>
      <c r="G504" s="2" t="str">
        <f t="shared" si="22"/>
        <v>수의계약</v>
      </c>
      <c r="H504" s="2" t="str">
        <f>IFERROR(VLOOKUP(I504,[1]종합!$A$1:$C$143,2,FALSE),0)</f>
        <v>인쇄출판</v>
      </c>
      <c r="I504" s="2" t="s">
        <v>1529</v>
      </c>
      <c r="J504" s="7" t="s">
        <v>596</v>
      </c>
      <c r="K504" s="2" t="s">
        <v>20</v>
      </c>
      <c r="L504" s="7" t="s">
        <v>31</v>
      </c>
      <c r="M504" s="2" t="str">
        <f t="shared" si="23"/>
        <v>100만원 미만</v>
      </c>
      <c r="N504" s="11">
        <v>88000</v>
      </c>
    </row>
    <row r="505" spans="1:14" ht="16.5" customHeight="1" x14ac:dyDescent="0.4">
      <c r="A505" s="1">
        <v>503</v>
      </c>
      <c r="B505" s="2" t="s">
        <v>559</v>
      </c>
      <c r="C505" s="7" t="s">
        <v>1450</v>
      </c>
      <c r="D505" s="2" t="e">
        <f t="shared" si="21"/>
        <v>#REF!</v>
      </c>
      <c r="E505" s="16" t="e">
        <f>VLOOKUP(C505,#REF!,12,FALSE)</f>
        <v>#REF!</v>
      </c>
      <c r="F505" s="2" t="str">
        <f>IFERROR(VLOOKUP($H505,[1]종합!$B$2:$C$142,2,FALSE),0)</f>
        <v>용역</v>
      </c>
      <c r="G505" s="2" t="str">
        <f t="shared" si="22"/>
        <v>수의계약</v>
      </c>
      <c r="H505" s="2" t="str">
        <f>IFERROR(VLOOKUP(I505,[1]종합!$A$1:$C$143,2,FALSE),0)</f>
        <v>청소및시설관리</v>
      </c>
      <c r="I505" s="2" t="s">
        <v>1556</v>
      </c>
      <c r="J505" s="7" t="s">
        <v>506</v>
      </c>
      <c r="K505" s="2" t="s">
        <v>597</v>
      </c>
      <c r="L505" s="7" t="s">
        <v>171</v>
      </c>
      <c r="M505" s="2" t="str">
        <f t="shared" si="23"/>
        <v>100~500만원</v>
      </c>
      <c r="N505" s="11">
        <v>2065100</v>
      </c>
    </row>
    <row r="506" spans="1:14" ht="16.5" customHeight="1" x14ac:dyDescent="0.4">
      <c r="A506" s="1">
        <v>504</v>
      </c>
      <c r="B506" s="2" t="s">
        <v>14</v>
      </c>
      <c r="C506" s="7" t="s">
        <v>1523</v>
      </c>
      <c r="D506" s="2" t="e">
        <f t="shared" si="21"/>
        <v>#REF!</v>
      </c>
      <c r="E506" s="16" t="e">
        <f>VLOOKUP(C506,#REF!,12,FALSE)</f>
        <v>#REF!</v>
      </c>
      <c r="F506" s="2" t="str">
        <f>IFERROR(VLOOKUP($H506,[1]종합!$B$2:$C$142,2,FALSE),0)</f>
        <v>물품</v>
      </c>
      <c r="G506" s="2" t="str">
        <f t="shared" si="22"/>
        <v>수의계약</v>
      </c>
      <c r="H506" s="2" t="str">
        <f>IFERROR(VLOOKUP(I506,[1]종합!$A$1:$C$143,2,FALSE),0)</f>
        <v>생활용품</v>
      </c>
      <c r="I506" s="2" t="s">
        <v>1647</v>
      </c>
      <c r="J506" s="7" t="s">
        <v>598</v>
      </c>
      <c r="K506" s="2" t="s">
        <v>20</v>
      </c>
      <c r="L506" s="7" t="s">
        <v>236</v>
      </c>
      <c r="M506" s="2" t="str">
        <f t="shared" si="23"/>
        <v>100만원 미만</v>
      </c>
      <c r="N506" s="11">
        <v>210720</v>
      </c>
    </row>
    <row r="507" spans="1:14" ht="16.5" customHeight="1" x14ac:dyDescent="0.4">
      <c r="A507" s="1">
        <v>505</v>
      </c>
      <c r="B507" s="2" t="s">
        <v>14</v>
      </c>
      <c r="C507" s="7" t="s">
        <v>1440</v>
      </c>
      <c r="D507" s="2" t="e">
        <f t="shared" si="21"/>
        <v>#REF!</v>
      </c>
      <c r="E507" s="16" t="e">
        <f>VLOOKUP(C507,#REF!,12,FALSE)</f>
        <v>#REF!</v>
      </c>
      <c r="F507" s="2" t="str">
        <f>IFERROR(VLOOKUP($H507,[1]종합!$B$2:$C$142,2,FALSE),0)</f>
        <v>용역</v>
      </c>
      <c r="G507" s="2" t="str">
        <f t="shared" si="22"/>
        <v>수의계약</v>
      </c>
      <c r="H507" s="2" t="str">
        <f>IFERROR(VLOOKUP(I507,[1]종합!$A$1:$C$143,2,FALSE),0)</f>
        <v>인쇄출판</v>
      </c>
      <c r="I507" s="2" t="s">
        <v>1530</v>
      </c>
      <c r="J507" s="7" t="s">
        <v>599</v>
      </c>
      <c r="K507" s="2" t="s">
        <v>20</v>
      </c>
      <c r="L507" s="7" t="s">
        <v>21</v>
      </c>
      <c r="M507" s="2" t="str">
        <f t="shared" si="23"/>
        <v>100만원 미만</v>
      </c>
      <c r="N507" s="11">
        <v>150590</v>
      </c>
    </row>
    <row r="508" spans="1:14" ht="16.5" customHeight="1" x14ac:dyDescent="0.4">
      <c r="A508" s="1">
        <v>506</v>
      </c>
      <c r="B508" s="2" t="s">
        <v>14</v>
      </c>
      <c r="C508" s="7" t="s">
        <v>1440</v>
      </c>
      <c r="D508" s="2" t="e">
        <f t="shared" si="21"/>
        <v>#REF!</v>
      </c>
      <c r="E508" s="16" t="e">
        <f>VLOOKUP(C508,#REF!,12,FALSE)</f>
        <v>#REF!</v>
      </c>
      <c r="F508" s="2" t="str">
        <f>IFERROR(VLOOKUP($H508,[1]종합!$B$2:$C$142,2,FALSE),0)</f>
        <v>용역</v>
      </c>
      <c r="G508" s="2" t="str">
        <f t="shared" si="22"/>
        <v>수의계약</v>
      </c>
      <c r="H508" s="2" t="str">
        <f>IFERROR(VLOOKUP(I508,[1]종합!$A$1:$C$143,2,FALSE),0)</f>
        <v>인쇄출판</v>
      </c>
      <c r="I508" s="2" t="s">
        <v>1529</v>
      </c>
      <c r="J508" s="7" t="s">
        <v>600</v>
      </c>
      <c r="K508" s="2" t="s">
        <v>20</v>
      </c>
      <c r="L508" s="7" t="s">
        <v>179</v>
      </c>
      <c r="M508" s="2" t="str">
        <f t="shared" si="23"/>
        <v>100만원 미만</v>
      </c>
      <c r="N508" s="11">
        <v>55000</v>
      </c>
    </row>
    <row r="509" spans="1:14" ht="16.5" customHeight="1" x14ac:dyDescent="0.4">
      <c r="A509" s="1">
        <v>507</v>
      </c>
      <c r="B509" s="2" t="s">
        <v>14</v>
      </c>
      <c r="C509" s="7" t="s">
        <v>1448</v>
      </c>
      <c r="D509" s="2" t="e">
        <f t="shared" si="21"/>
        <v>#REF!</v>
      </c>
      <c r="E509" s="16" t="e">
        <f>VLOOKUP(C509,#REF!,12,FALSE)</f>
        <v>#REF!</v>
      </c>
      <c r="F509" s="2" t="str">
        <f>IFERROR(VLOOKUP($H509,[1]종합!$B$2:$C$142,2,FALSE),0)</f>
        <v>용역</v>
      </c>
      <c r="G509" s="2" t="str">
        <f t="shared" si="22"/>
        <v>수의계약</v>
      </c>
      <c r="H509" s="2" t="str">
        <f>IFERROR(VLOOKUP(I509,[1]종합!$A$1:$C$143,2,FALSE),0)</f>
        <v>기타사업서비스</v>
      </c>
      <c r="I509" s="2" t="s">
        <v>1683</v>
      </c>
      <c r="J509" s="7" t="s">
        <v>601</v>
      </c>
      <c r="K509" s="2" t="s">
        <v>565</v>
      </c>
      <c r="L509" s="7" t="s">
        <v>85</v>
      </c>
      <c r="M509" s="2" t="str">
        <f t="shared" si="23"/>
        <v>100~500만원</v>
      </c>
      <c r="N509" s="11">
        <v>2043000</v>
      </c>
    </row>
    <row r="510" spans="1:14" ht="16.5" customHeight="1" x14ac:dyDescent="0.4">
      <c r="A510" s="1">
        <v>508</v>
      </c>
      <c r="B510" s="2" t="s">
        <v>14</v>
      </c>
      <c r="C510" s="7" t="s">
        <v>1448</v>
      </c>
      <c r="D510" s="2" t="e">
        <f t="shared" si="21"/>
        <v>#REF!</v>
      </c>
      <c r="E510" s="16" t="e">
        <f>VLOOKUP(C510,#REF!,12,FALSE)</f>
        <v>#REF!</v>
      </c>
      <c r="F510" s="2" t="str">
        <f>IFERROR(VLOOKUP($H510,[1]종합!$B$2:$C$142,2,FALSE),0)</f>
        <v>용역</v>
      </c>
      <c r="G510" s="2" t="str">
        <f t="shared" si="22"/>
        <v>입찰계약</v>
      </c>
      <c r="H510" s="2" t="str">
        <f>IFERROR(VLOOKUP(I510,[1]종합!$A$1:$C$143,2,FALSE),0)</f>
        <v>기타사업서비스</v>
      </c>
      <c r="I510" s="2" t="s">
        <v>1683</v>
      </c>
      <c r="J510" s="7" t="s">
        <v>602</v>
      </c>
      <c r="K510" s="2" t="s">
        <v>566</v>
      </c>
      <c r="L510" s="7" t="s">
        <v>85</v>
      </c>
      <c r="M510" s="2" t="str">
        <f t="shared" si="23"/>
        <v>5000만원 이상</v>
      </c>
      <c r="N510" s="11">
        <v>127227000</v>
      </c>
    </row>
    <row r="511" spans="1:14" ht="16.5" customHeight="1" x14ac:dyDescent="0.4">
      <c r="A511" s="1">
        <v>509</v>
      </c>
      <c r="B511" s="2" t="s">
        <v>14</v>
      </c>
      <c r="C511" s="7" t="s">
        <v>1525</v>
      </c>
      <c r="D511" s="2" t="e">
        <f t="shared" si="21"/>
        <v>#REF!</v>
      </c>
      <c r="E511" s="16" t="e">
        <f>VLOOKUP(C511,#REF!,12,FALSE)</f>
        <v>#REF!</v>
      </c>
      <c r="F511" s="2" t="str">
        <f>IFERROR(VLOOKUP($H511,[1]종합!$B$2:$C$142,2,FALSE),0)</f>
        <v>물품</v>
      </c>
      <c r="G511" s="2" t="str">
        <f t="shared" si="22"/>
        <v>수의계약</v>
      </c>
      <c r="H511" s="2" t="str">
        <f>IFERROR(VLOOKUP(I511,[1]종합!$A$1:$C$143,2,FALSE),0)</f>
        <v>사무용품및소모품</v>
      </c>
      <c r="I511" s="2" t="str">
        <f>IF(ISERROR(FIND("복사용지",J511)),0,"복사용지")</f>
        <v>복사용지</v>
      </c>
      <c r="J511" s="7" t="s">
        <v>603</v>
      </c>
      <c r="K511" s="2" t="s">
        <v>20</v>
      </c>
      <c r="L511" s="7" t="s">
        <v>146</v>
      </c>
      <c r="M511" s="2" t="str">
        <f t="shared" si="23"/>
        <v>100만원 미만</v>
      </c>
      <c r="N511" s="11">
        <v>654000</v>
      </c>
    </row>
    <row r="512" spans="1:14" ht="16.5" customHeight="1" x14ac:dyDescent="0.4">
      <c r="A512" s="1">
        <v>510</v>
      </c>
      <c r="B512" s="2" t="s">
        <v>14</v>
      </c>
      <c r="C512" s="7" t="s">
        <v>1440</v>
      </c>
      <c r="D512" s="2" t="e">
        <f t="shared" si="21"/>
        <v>#REF!</v>
      </c>
      <c r="E512" s="16" t="e">
        <f>VLOOKUP(C512,#REF!,12,FALSE)</f>
        <v>#REF!</v>
      </c>
      <c r="F512" s="2" t="str">
        <f>IFERROR(VLOOKUP($H512,[1]종합!$B$2:$C$142,2,FALSE),0)</f>
        <v>물품</v>
      </c>
      <c r="G512" s="2" t="str">
        <f t="shared" si="22"/>
        <v>수의계약</v>
      </c>
      <c r="H512" s="2" t="str">
        <f>IFERROR(VLOOKUP(I512,[1]종합!$A$1:$C$143,2,FALSE),0)</f>
        <v>사무용품및소모품</v>
      </c>
      <c r="I512" s="2" t="s">
        <v>1658</v>
      </c>
      <c r="J512" s="7" t="s">
        <v>604</v>
      </c>
      <c r="K512" s="2" t="s">
        <v>20</v>
      </c>
      <c r="L512" s="7" t="s">
        <v>179</v>
      </c>
      <c r="M512" s="2" t="str">
        <f t="shared" si="23"/>
        <v>100만원 미만</v>
      </c>
      <c r="N512" s="11">
        <v>66000</v>
      </c>
    </row>
    <row r="513" spans="1:14" ht="16.5" customHeight="1" x14ac:dyDescent="0.4">
      <c r="A513" s="1">
        <v>511</v>
      </c>
      <c r="B513" s="2" t="s">
        <v>14</v>
      </c>
      <c r="C513" s="7" t="s">
        <v>1525</v>
      </c>
      <c r="D513" s="2" t="e">
        <f t="shared" si="21"/>
        <v>#REF!</v>
      </c>
      <c r="E513" s="16" t="e">
        <f>VLOOKUP(C513,#REF!,12,FALSE)</f>
        <v>#REF!</v>
      </c>
      <c r="F513" s="2" t="str">
        <f>IFERROR(VLOOKUP($H513,[1]종합!$B$2:$C$142,2,FALSE),0)</f>
        <v>물품</v>
      </c>
      <c r="G513" s="2" t="str">
        <f t="shared" si="22"/>
        <v>수의계약</v>
      </c>
      <c r="H513" s="2" t="str">
        <f>IFERROR(VLOOKUP(I513,[1]종합!$A$1:$C$143,2,FALSE),0)</f>
        <v>사무용품및소모품</v>
      </c>
      <c r="I513" s="2" t="str">
        <f>IF(ISERROR(FIND("복사용지",J513)),0,"복사용지")</f>
        <v>복사용지</v>
      </c>
      <c r="J513" s="7" t="s">
        <v>73</v>
      </c>
      <c r="K513" s="2" t="s">
        <v>20</v>
      </c>
      <c r="L513" s="7" t="s">
        <v>416</v>
      </c>
      <c r="M513" s="2" t="str">
        <f t="shared" si="23"/>
        <v>100~500만원</v>
      </c>
      <c r="N513" s="11">
        <v>1744000</v>
      </c>
    </row>
    <row r="514" spans="1:14" ht="16.5" customHeight="1" x14ac:dyDescent="0.4">
      <c r="A514" s="1">
        <v>512</v>
      </c>
      <c r="B514" s="2" t="s">
        <v>14</v>
      </c>
      <c r="C514" s="7" t="s">
        <v>1450</v>
      </c>
      <c r="D514" s="2" t="e">
        <f t="shared" si="21"/>
        <v>#REF!</v>
      </c>
      <c r="E514" s="16" t="e">
        <f>VLOOKUP(C514,#REF!,12,FALSE)</f>
        <v>#REF!</v>
      </c>
      <c r="F514" s="2" t="str">
        <f>IFERROR(VLOOKUP($H514,[1]종합!$B$2:$C$142,2,FALSE),0)</f>
        <v>물품</v>
      </c>
      <c r="G514" s="2" t="str">
        <f t="shared" si="22"/>
        <v>수의계약</v>
      </c>
      <c r="H514" s="2" t="str">
        <f>IFERROR(VLOOKUP(I514,[1]종합!$A$1:$C$143,2,FALSE),0)</f>
        <v>청소위생용품</v>
      </c>
      <c r="I514" s="2" t="s">
        <v>1667</v>
      </c>
      <c r="J514" s="7" t="s">
        <v>605</v>
      </c>
      <c r="K514" s="2" t="s">
        <v>503</v>
      </c>
      <c r="L514" s="7" t="s">
        <v>69</v>
      </c>
      <c r="M514" s="2" t="str">
        <f t="shared" si="23"/>
        <v>100만원 미만</v>
      </c>
      <c r="N514" s="11">
        <v>150000</v>
      </c>
    </row>
    <row r="515" spans="1:14" ht="16.5" customHeight="1" x14ac:dyDescent="0.4">
      <c r="A515" s="1">
        <v>513</v>
      </c>
      <c r="B515" s="2" t="s">
        <v>14</v>
      </c>
      <c r="C515" s="7" t="s">
        <v>1440</v>
      </c>
      <c r="D515" s="2" t="e">
        <f t="shared" ref="D515:D578" si="24">IF(OR($E515="천안", $E515="공주", $E515="보령", $E515="아산", $E515="서산", $E515="논산", $E515="계룡", $E515="당진", $E515="금산", $E515="부여", $E515="서천", $E515="청양", $E515="홍성", $E515="예산", $E515="태안"), "도내", "도외")</f>
        <v>#REF!</v>
      </c>
      <c r="E515" s="16" t="e">
        <f>VLOOKUP(C515,#REF!,12,FALSE)</f>
        <v>#REF!</v>
      </c>
      <c r="F515" s="2" t="str">
        <f>IFERROR(VLOOKUP($H515,[1]종합!$B$2:$C$142,2,FALSE),0)</f>
        <v>용역</v>
      </c>
      <c r="G515" s="2" t="str">
        <f t="shared" ref="G515:G578" si="25">IF($N515&gt;20000000, "입찰계약", "수의계약")</f>
        <v>수의계약</v>
      </c>
      <c r="H515" s="2" t="str">
        <f>IFERROR(VLOOKUP(I515,[1]종합!$A$1:$C$143,2,FALSE),0)</f>
        <v>인쇄출판</v>
      </c>
      <c r="I515" s="2" t="s">
        <v>1529</v>
      </c>
      <c r="J515" s="7" t="s">
        <v>606</v>
      </c>
      <c r="K515" s="2" t="s">
        <v>20</v>
      </c>
      <c r="L515" s="7" t="s">
        <v>69</v>
      </c>
      <c r="M515" s="2" t="str">
        <f t="shared" ref="M515:M578" si="26">IF($N515&lt;1000000, "100만원 미만", IF($N515&lt;5000000, "100~500만원", IF($N515&lt;10000000, "500~1000만원", IF($N515&lt;20000000, "1000~2000만원", IF($N515&lt;30000000, "2000~3000만원", IF($N515&lt;40000000, "3000~4000만원", IF($N515&lt;50000000, "4000~5000만원", "5000만원 이상")))))))</f>
        <v>100만원 미만</v>
      </c>
      <c r="N515" s="11">
        <v>22000</v>
      </c>
    </row>
    <row r="516" spans="1:14" ht="16.5" customHeight="1" x14ac:dyDescent="0.4">
      <c r="A516" s="1">
        <v>514</v>
      </c>
      <c r="B516" s="2" t="s">
        <v>14</v>
      </c>
      <c r="C516" s="7" t="s">
        <v>1450</v>
      </c>
      <c r="D516" s="2" t="e">
        <f t="shared" si="24"/>
        <v>#REF!</v>
      </c>
      <c r="E516" s="16" t="e">
        <f>VLOOKUP(C516,#REF!,12,FALSE)</f>
        <v>#REF!</v>
      </c>
      <c r="F516" s="2" t="str">
        <f>IFERROR(VLOOKUP($H516,[1]종합!$B$2:$C$142,2,FALSE),0)</f>
        <v>용역</v>
      </c>
      <c r="G516" s="2" t="str">
        <f t="shared" si="25"/>
        <v>수의계약</v>
      </c>
      <c r="H516" s="2" t="str">
        <f>IFERROR(VLOOKUP(I516,[1]종합!$A$1:$C$143,2,FALSE),0)</f>
        <v>청소및시설관리</v>
      </c>
      <c r="I516" s="2" t="s">
        <v>1540</v>
      </c>
      <c r="J516" s="7" t="s">
        <v>607</v>
      </c>
      <c r="K516" s="2" t="s">
        <v>20</v>
      </c>
      <c r="L516" s="7" t="s">
        <v>108</v>
      </c>
      <c r="M516" s="2" t="str">
        <f t="shared" si="26"/>
        <v>100~500만원</v>
      </c>
      <c r="N516" s="11">
        <v>1413500</v>
      </c>
    </row>
    <row r="517" spans="1:14" ht="16.5" customHeight="1" x14ac:dyDescent="0.4">
      <c r="A517" s="1">
        <v>515</v>
      </c>
      <c r="B517" s="2" t="s">
        <v>505</v>
      </c>
      <c r="C517" s="7" t="s">
        <v>1450</v>
      </c>
      <c r="D517" s="2" t="e">
        <f t="shared" si="24"/>
        <v>#REF!</v>
      </c>
      <c r="E517" s="16" t="e">
        <f>VLOOKUP(C517,#REF!,12,FALSE)</f>
        <v>#REF!</v>
      </c>
      <c r="F517" s="2" t="str">
        <f>IFERROR(VLOOKUP($H517,[1]종합!$B$2:$C$142,2,FALSE),0)</f>
        <v>용역</v>
      </c>
      <c r="G517" s="2" t="str">
        <f t="shared" si="25"/>
        <v>수의계약</v>
      </c>
      <c r="H517" s="2" t="str">
        <f>IFERROR(VLOOKUP(I517,[1]종합!$A$1:$C$143,2,FALSE),0)</f>
        <v>청소및시설관리</v>
      </c>
      <c r="I517" s="2" t="s">
        <v>1556</v>
      </c>
      <c r="J517" s="7" t="s">
        <v>177</v>
      </c>
      <c r="K517" s="2" t="s">
        <v>20</v>
      </c>
      <c r="L517" s="7" t="s">
        <v>69</v>
      </c>
      <c r="M517" s="2" t="str">
        <f t="shared" si="26"/>
        <v>100~500만원</v>
      </c>
      <c r="N517" s="11">
        <v>1555000</v>
      </c>
    </row>
    <row r="518" spans="1:14" ht="16.5" customHeight="1" x14ac:dyDescent="0.4">
      <c r="A518" s="1">
        <v>516</v>
      </c>
      <c r="B518" s="2" t="s">
        <v>14</v>
      </c>
      <c r="C518" s="7" t="s">
        <v>1564</v>
      </c>
      <c r="D518" s="2" t="e">
        <f t="shared" si="24"/>
        <v>#REF!</v>
      </c>
      <c r="E518" s="16" t="e">
        <f>VLOOKUP(C518,#REF!,12,FALSE)</f>
        <v>#REF!</v>
      </c>
      <c r="F518" s="2" t="str">
        <f>IFERROR(VLOOKUP($H518,[1]종합!$B$2:$C$142,2,FALSE),0)</f>
        <v>물품</v>
      </c>
      <c r="G518" s="2" t="str">
        <f t="shared" si="25"/>
        <v>수의계약</v>
      </c>
      <c r="H518" s="2" t="str">
        <f>IFERROR(VLOOKUP(I518,[1]종합!$A$1:$C$143,2,FALSE),0)</f>
        <v>사무용품및소모품</v>
      </c>
      <c r="I518" s="2" t="s">
        <v>1687</v>
      </c>
      <c r="J518" s="7" t="s">
        <v>292</v>
      </c>
      <c r="K518" s="2" t="s">
        <v>503</v>
      </c>
      <c r="L518" s="7" t="s">
        <v>146</v>
      </c>
      <c r="M518" s="2" t="str">
        <f t="shared" si="26"/>
        <v>100만원 미만</v>
      </c>
      <c r="N518" s="11">
        <v>885000</v>
      </c>
    </row>
    <row r="519" spans="1:14" ht="16.5" customHeight="1" x14ac:dyDescent="0.4">
      <c r="A519" s="1">
        <v>517</v>
      </c>
      <c r="B519" s="2" t="s">
        <v>14</v>
      </c>
      <c r="C519" s="7" t="s">
        <v>1448</v>
      </c>
      <c r="D519" s="2" t="e">
        <f t="shared" si="24"/>
        <v>#REF!</v>
      </c>
      <c r="E519" s="16" t="e">
        <f>VLOOKUP(C519,#REF!,12,FALSE)</f>
        <v>#REF!</v>
      </c>
      <c r="F519" s="2" t="str">
        <f>IFERROR(VLOOKUP($H519,[1]종합!$B$2:$C$142,2,FALSE),0)</f>
        <v>용역</v>
      </c>
      <c r="G519" s="2" t="str">
        <f t="shared" si="25"/>
        <v>수의계약</v>
      </c>
      <c r="H519" s="2" t="str">
        <f>IFERROR(VLOOKUP(I519,[1]종합!$A$1:$C$143,2,FALSE),0)</f>
        <v>기타사업서비스</v>
      </c>
      <c r="I519" s="2" t="s">
        <v>1683</v>
      </c>
      <c r="J519" s="7" t="s">
        <v>608</v>
      </c>
      <c r="K519" s="2" t="s">
        <v>530</v>
      </c>
      <c r="L519" s="7" t="s">
        <v>85</v>
      </c>
      <c r="M519" s="2" t="str">
        <f t="shared" si="26"/>
        <v>100~500만원</v>
      </c>
      <c r="N519" s="11">
        <v>1118000</v>
      </c>
    </row>
    <row r="520" spans="1:14" ht="16.5" customHeight="1" x14ac:dyDescent="0.4">
      <c r="A520" s="1">
        <v>518</v>
      </c>
      <c r="B520" s="2" t="s">
        <v>14</v>
      </c>
      <c r="C520" s="7" t="s">
        <v>1440</v>
      </c>
      <c r="D520" s="2" t="e">
        <f t="shared" si="24"/>
        <v>#REF!</v>
      </c>
      <c r="E520" s="16" t="e">
        <f>VLOOKUP(C520,#REF!,12,FALSE)</f>
        <v>#REF!</v>
      </c>
      <c r="F520" s="2" t="str">
        <f>IFERROR(VLOOKUP($H520,[1]종합!$B$2:$C$142,2,FALSE),0)</f>
        <v>용역</v>
      </c>
      <c r="G520" s="2" t="str">
        <f t="shared" si="25"/>
        <v>수의계약</v>
      </c>
      <c r="H520" s="2" t="str">
        <f>IFERROR(VLOOKUP(I520,[1]종합!$A$1:$C$143,2,FALSE),0)</f>
        <v>인쇄출판</v>
      </c>
      <c r="I520" s="2" t="s">
        <v>1529</v>
      </c>
      <c r="J520" s="7" t="s">
        <v>609</v>
      </c>
      <c r="K520" s="2" t="s">
        <v>20</v>
      </c>
      <c r="L520" s="7" t="s">
        <v>158</v>
      </c>
      <c r="M520" s="2" t="str">
        <f t="shared" si="26"/>
        <v>100만원 미만</v>
      </c>
      <c r="N520" s="11">
        <v>99000</v>
      </c>
    </row>
    <row r="521" spans="1:14" ht="16.5" customHeight="1" x14ac:dyDescent="0.4">
      <c r="A521" s="1">
        <v>519</v>
      </c>
      <c r="B521" s="2" t="s">
        <v>532</v>
      </c>
      <c r="C521" s="7" t="s">
        <v>1560</v>
      </c>
      <c r="D521" s="2" t="e">
        <f t="shared" si="24"/>
        <v>#REF!</v>
      </c>
      <c r="E521" s="16" t="e">
        <f>VLOOKUP(C521,#REF!,12,FALSE)</f>
        <v>#REF!</v>
      </c>
      <c r="F521" s="2">
        <f>IFERROR(VLOOKUP($H521,[1]종합!$B$2:$C$142,2,FALSE),0)</f>
        <v>0</v>
      </c>
      <c r="G521" s="2" t="str">
        <f t="shared" si="25"/>
        <v>수의계약</v>
      </c>
      <c r="H521" s="2">
        <f>IFERROR(VLOOKUP(I521,[1]종합!$A$1:$C$143,2,FALSE),0)</f>
        <v>0</v>
      </c>
      <c r="I521" s="2" t="s">
        <v>1659</v>
      </c>
      <c r="J521" s="7" t="s">
        <v>610</v>
      </c>
      <c r="K521" s="2" t="s">
        <v>20</v>
      </c>
      <c r="L521" s="7" t="s">
        <v>29</v>
      </c>
      <c r="M521" s="2" t="str">
        <f t="shared" si="26"/>
        <v>1000~2000만원</v>
      </c>
      <c r="N521" s="11">
        <v>15000000</v>
      </c>
    </row>
    <row r="522" spans="1:14" ht="16.5" customHeight="1" x14ac:dyDescent="0.4">
      <c r="A522" s="1">
        <v>520</v>
      </c>
      <c r="B522" s="2" t="s">
        <v>505</v>
      </c>
      <c r="C522" s="7" t="s">
        <v>1457</v>
      </c>
      <c r="D522" s="2" t="e">
        <f t="shared" si="24"/>
        <v>#REF!</v>
      </c>
      <c r="E522" s="16" t="e">
        <f>VLOOKUP(C522,#REF!,12,FALSE)</f>
        <v>#REF!</v>
      </c>
      <c r="F522" s="2" t="str">
        <f>IFERROR(VLOOKUP($H522,[1]종합!$B$2:$C$142,2,FALSE),0)</f>
        <v>공사</v>
      </c>
      <c r="G522" s="2" t="str">
        <f t="shared" si="25"/>
        <v>입찰계약</v>
      </c>
      <c r="H522" s="2" t="str">
        <f>IFERROR(VLOOKUP(I522,[1]종합!$A$1:$C$143,2,FALSE),0)</f>
        <v>건축공사</v>
      </c>
      <c r="I522" s="2" t="s">
        <v>1696</v>
      </c>
      <c r="J522" s="7" t="s">
        <v>611</v>
      </c>
      <c r="K522" s="2" t="s">
        <v>20</v>
      </c>
      <c r="L522" s="7" t="s">
        <v>316</v>
      </c>
      <c r="M522" s="2" t="str">
        <f t="shared" si="26"/>
        <v>3000~4000만원</v>
      </c>
      <c r="N522" s="11">
        <v>32563200</v>
      </c>
    </row>
    <row r="523" spans="1:14" ht="16.5" customHeight="1" x14ac:dyDescent="0.4">
      <c r="A523" s="1">
        <v>521</v>
      </c>
      <c r="B523" s="2" t="s">
        <v>14</v>
      </c>
      <c r="C523" s="7" t="s">
        <v>1564</v>
      </c>
      <c r="D523" s="2" t="e">
        <f t="shared" si="24"/>
        <v>#REF!</v>
      </c>
      <c r="E523" s="16" t="e">
        <f>VLOOKUP(C523,#REF!,12,FALSE)</f>
        <v>#REF!</v>
      </c>
      <c r="F523" s="2" t="str">
        <f>IFERROR(VLOOKUP($H523,[1]종합!$B$2:$C$142,2,FALSE),0)</f>
        <v>물품</v>
      </c>
      <c r="G523" s="2" t="str">
        <f t="shared" si="25"/>
        <v>수의계약</v>
      </c>
      <c r="H523" s="2" t="str">
        <f>IFERROR(VLOOKUP(I523,[1]종합!$A$1:$C$143,2,FALSE),0)</f>
        <v>사무용품및소모품</v>
      </c>
      <c r="I523" s="2" t="s">
        <v>1643</v>
      </c>
      <c r="J523" s="7" t="s">
        <v>612</v>
      </c>
      <c r="K523" s="2" t="s">
        <v>503</v>
      </c>
      <c r="L523" s="7" t="s">
        <v>65</v>
      </c>
      <c r="M523" s="2" t="str">
        <f t="shared" si="26"/>
        <v>100~500만원</v>
      </c>
      <c r="N523" s="11">
        <v>2640000</v>
      </c>
    </row>
    <row r="524" spans="1:14" ht="16.5" customHeight="1" x14ac:dyDescent="0.4">
      <c r="A524" s="1">
        <v>522</v>
      </c>
      <c r="B524" s="2" t="s">
        <v>14</v>
      </c>
      <c r="C524" s="7" t="s">
        <v>1440</v>
      </c>
      <c r="D524" s="2" t="e">
        <f t="shared" si="24"/>
        <v>#REF!</v>
      </c>
      <c r="E524" s="16" t="e">
        <f>VLOOKUP(C524,#REF!,12,FALSE)</f>
        <v>#REF!</v>
      </c>
      <c r="F524" s="2" t="str">
        <f>IFERROR(VLOOKUP($H524,[1]종합!$B$2:$C$142,2,FALSE),0)</f>
        <v>용역</v>
      </c>
      <c r="G524" s="2" t="str">
        <f t="shared" si="25"/>
        <v>수의계약</v>
      </c>
      <c r="H524" s="2" t="str">
        <f>IFERROR(VLOOKUP(I524,[1]종합!$A$1:$C$143,2,FALSE),0)</f>
        <v>인쇄출판</v>
      </c>
      <c r="I524" s="2" t="s">
        <v>1530</v>
      </c>
      <c r="J524" s="7" t="s">
        <v>613</v>
      </c>
      <c r="K524" s="2" t="s">
        <v>537</v>
      </c>
      <c r="L524" s="7" t="s">
        <v>21</v>
      </c>
      <c r="M524" s="2" t="str">
        <f t="shared" si="26"/>
        <v>100만원 미만</v>
      </c>
      <c r="N524" s="11">
        <v>211640</v>
      </c>
    </row>
    <row r="525" spans="1:14" x14ac:dyDescent="0.4">
      <c r="A525" s="1">
        <v>523</v>
      </c>
      <c r="B525" s="2" t="s">
        <v>614</v>
      </c>
      <c r="C525" s="7" t="s">
        <v>1440</v>
      </c>
      <c r="D525" s="2" t="e">
        <f t="shared" si="24"/>
        <v>#REF!</v>
      </c>
      <c r="E525" s="16" t="e">
        <f>VLOOKUP(C525,#REF!,12,FALSE)</f>
        <v>#REF!</v>
      </c>
      <c r="F525" s="2" t="str">
        <f>IFERROR(VLOOKUP($H525,[1]종합!$B$2:$C$142,2,FALSE),0)</f>
        <v>용역</v>
      </c>
      <c r="G525" s="2" t="str">
        <f t="shared" si="25"/>
        <v>수의계약</v>
      </c>
      <c r="H525" s="2" t="str">
        <f>IFERROR(VLOOKUP(I525,[1]종합!$A$1:$C$143,2,FALSE),0)</f>
        <v>인쇄출판</v>
      </c>
      <c r="I525" s="2" t="s">
        <v>1530</v>
      </c>
      <c r="J525" s="7" t="s">
        <v>615</v>
      </c>
      <c r="K525" s="2" t="s">
        <v>389</v>
      </c>
      <c r="L525" s="7" t="s">
        <v>21</v>
      </c>
      <c r="M525" s="2" t="str">
        <f t="shared" si="26"/>
        <v>100만원 미만</v>
      </c>
      <c r="N525" s="11">
        <v>279840</v>
      </c>
    </row>
    <row r="526" spans="1:14" x14ac:dyDescent="0.4">
      <c r="A526" s="1">
        <v>524</v>
      </c>
      <c r="B526" s="2" t="s">
        <v>14</v>
      </c>
      <c r="C526" s="7" t="s">
        <v>1443</v>
      </c>
      <c r="D526" s="2" t="e">
        <f t="shared" si="24"/>
        <v>#REF!</v>
      </c>
      <c r="E526" s="16" t="e">
        <f>VLOOKUP(C526,#REF!,12,FALSE)</f>
        <v>#REF!</v>
      </c>
      <c r="F526" s="2" t="str">
        <f>IFERROR(VLOOKUP($H526,[1]종합!$B$2:$C$142,2,FALSE),0)</f>
        <v>물품</v>
      </c>
      <c r="G526" s="2" t="str">
        <f t="shared" si="25"/>
        <v>수의계약</v>
      </c>
      <c r="H526" s="2" t="str">
        <f>IFERROR(VLOOKUP(I526,[1]종합!$A$1:$C$143,2,FALSE),0)</f>
        <v>청소위생용품</v>
      </c>
      <c r="I526" s="2" t="s">
        <v>1537</v>
      </c>
      <c r="J526" s="7" t="s">
        <v>616</v>
      </c>
      <c r="K526" s="2" t="s">
        <v>20</v>
      </c>
      <c r="L526" s="7" t="s">
        <v>69</v>
      </c>
      <c r="M526" s="2" t="str">
        <f t="shared" si="26"/>
        <v>100~500만원</v>
      </c>
      <c r="N526" s="11">
        <v>4275000</v>
      </c>
    </row>
    <row r="527" spans="1:14" x14ac:dyDescent="0.4">
      <c r="A527" s="1">
        <v>525</v>
      </c>
      <c r="B527" s="2" t="s">
        <v>14</v>
      </c>
      <c r="C527" s="7" t="s">
        <v>1442</v>
      </c>
      <c r="D527" s="2" t="e">
        <f t="shared" si="24"/>
        <v>#REF!</v>
      </c>
      <c r="E527" s="16" t="e">
        <f>VLOOKUP(C527,#REF!,12,FALSE)</f>
        <v>#REF!</v>
      </c>
      <c r="F527" s="2" t="str">
        <f>IFERROR(VLOOKUP($H527,[1]종합!$B$2:$C$142,2,FALSE),0)</f>
        <v>용역</v>
      </c>
      <c r="G527" s="2" t="str">
        <f t="shared" si="25"/>
        <v>수의계약</v>
      </c>
      <c r="H527" s="2" t="str">
        <f>IFERROR(VLOOKUP(I527,[1]종합!$A$1:$C$143,2,FALSE),0)</f>
        <v>청소및시설관리</v>
      </c>
      <c r="I527" s="2" t="s">
        <v>1705</v>
      </c>
      <c r="J527" s="7" t="s">
        <v>617</v>
      </c>
      <c r="K527" s="2" t="s">
        <v>20</v>
      </c>
      <c r="L527" s="7" t="s">
        <v>42</v>
      </c>
      <c r="M527" s="2" t="str">
        <f t="shared" si="26"/>
        <v>100만원 미만</v>
      </c>
      <c r="N527" s="11">
        <v>330000</v>
      </c>
    </row>
    <row r="528" spans="1:14" x14ac:dyDescent="0.4">
      <c r="A528" s="1">
        <v>526</v>
      </c>
      <c r="B528" s="2" t="s">
        <v>14</v>
      </c>
      <c r="C528" s="7" t="s">
        <v>1446</v>
      </c>
      <c r="D528" s="2" t="e">
        <f t="shared" si="24"/>
        <v>#REF!</v>
      </c>
      <c r="E528" s="16" t="e">
        <f>VLOOKUP(C528,#REF!,12,FALSE)</f>
        <v>#REF!</v>
      </c>
      <c r="F528" s="2" t="str">
        <f>IFERROR(VLOOKUP($H528,[1]종합!$B$2:$C$142,2,FALSE),0)</f>
        <v>용역</v>
      </c>
      <c r="G528" s="2" t="str">
        <f t="shared" si="25"/>
        <v>수의계약</v>
      </c>
      <c r="H528" s="2" t="str">
        <f>IFERROR(VLOOKUP(I528,[1]종합!$A$1:$C$143,2,FALSE),0)</f>
        <v>정보전산</v>
      </c>
      <c r="I528" s="2" t="s">
        <v>1690</v>
      </c>
      <c r="J528" s="7" t="s">
        <v>618</v>
      </c>
      <c r="K528" s="2" t="s">
        <v>20</v>
      </c>
      <c r="L528" s="7" t="s">
        <v>120</v>
      </c>
      <c r="M528" s="2" t="str">
        <f t="shared" si="26"/>
        <v>100만원 미만</v>
      </c>
      <c r="N528" s="11">
        <v>5500</v>
      </c>
    </row>
    <row r="529" spans="1:14" x14ac:dyDescent="0.4">
      <c r="A529" s="1">
        <v>527</v>
      </c>
      <c r="B529" s="2" t="s">
        <v>542</v>
      </c>
      <c r="C529" s="7" t="s">
        <v>1440</v>
      </c>
      <c r="D529" s="2" t="e">
        <f t="shared" si="24"/>
        <v>#REF!</v>
      </c>
      <c r="E529" s="16" t="e">
        <f>VLOOKUP(C529,#REF!,12,FALSE)</f>
        <v>#REF!</v>
      </c>
      <c r="F529" s="2" t="str">
        <f>IFERROR(VLOOKUP($H529,[1]종합!$B$2:$C$142,2,FALSE),0)</f>
        <v>용역</v>
      </c>
      <c r="G529" s="2" t="str">
        <f t="shared" si="25"/>
        <v>수의계약</v>
      </c>
      <c r="H529" s="2" t="str">
        <f>IFERROR(VLOOKUP(I529,[1]종합!$A$1:$C$143,2,FALSE),0)</f>
        <v>인쇄출판</v>
      </c>
      <c r="I529" s="2" t="s">
        <v>1529</v>
      </c>
      <c r="J529" s="7" t="s">
        <v>619</v>
      </c>
      <c r="K529" s="2" t="s">
        <v>20</v>
      </c>
      <c r="L529" s="7" t="s">
        <v>17</v>
      </c>
      <c r="M529" s="2" t="str">
        <f t="shared" si="26"/>
        <v>100만원 미만</v>
      </c>
      <c r="N529" s="11">
        <v>33000</v>
      </c>
    </row>
    <row r="530" spans="1:14" x14ac:dyDescent="0.4">
      <c r="A530" s="1">
        <v>528</v>
      </c>
      <c r="B530" s="2" t="s">
        <v>544</v>
      </c>
      <c r="C530" s="7" t="s">
        <v>1518</v>
      </c>
      <c r="D530" s="2" t="e">
        <f t="shared" si="24"/>
        <v>#REF!</v>
      </c>
      <c r="E530" s="16" t="e">
        <f>VLOOKUP(C530,#REF!,12,FALSE)</f>
        <v>#REF!</v>
      </c>
      <c r="F530" s="2" t="str">
        <f>IFERROR(VLOOKUP($H530,[1]종합!$B$2:$C$142,2,FALSE),0)</f>
        <v>용역</v>
      </c>
      <c r="G530" s="2" t="str">
        <f t="shared" si="25"/>
        <v>수의계약</v>
      </c>
      <c r="H530" s="2" t="str">
        <f>IFERROR(VLOOKUP(I530,[1]종합!$A$1:$C$143,2,FALSE),0)</f>
        <v>기타사업서비스</v>
      </c>
      <c r="I530" s="2" t="s">
        <v>1552</v>
      </c>
      <c r="J530" s="7" t="s">
        <v>620</v>
      </c>
      <c r="K530" s="2" t="s">
        <v>20</v>
      </c>
      <c r="L530" s="7" t="s">
        <v>42</v>
      </c>
      <c r="M530" s="2" t="str">
        <f t="shared" si="26"/>
        <v>500~1000만원</v>
      </c>
      <c r="N530" s="11">
        <v>7581000</v>
      </c>
    </row>
    <row r="531" spans="1:14" x14ac:dyDescent="0.4">
      <c r="A531" s="1">
        <v>529</v>
      </c>
      <c r="B531" s="2" t="s">
        <v>14</v>
      </c>
      <c r="C531" s="7" t="s">
        <v>1518</v>
      </c>
      <c r="D531" s="2" t="e">
        <f t="shared" si="24"/>
        <v>#REF!</v>
      </c>
      <c r="E531" s="16" t="e">
        <f>VLOOKUP(C531,#REF!,12,FALSE)</f>
        <v>#REF!</v>
      </c>
      <c r="F531" s="2" t="str">
        <f>IFERROR(VLOOKUP($H531,[1]종합!$B$2:$C$142,2,FALSE),0)</f>
        <v>용역</v>
      </c>
      <c r="G531" s="2" t="str">
        <f t="shared" si="25"/>
        <v>입찰계약</v>
      </c>
      <c r="H531" s="2" t="str">
        <f>IFERROR(VLOOKUP(I531,[1]종합!$A$1:$C$143,2,FALSE),0)</f>
        <v>의료서비스</v>
      </c>
      <c r="I531" s="2" t="s">
        <v>1553</v>
      </c>
      <c r="J531" s="7" t="s">
        <v>621</v>
      </c>
      <c r="K531" s="2" t="s">
        <v>20</v>
      </c>
      <c r="L531" s="7" t="s">
        <v>42</v>
      </c>
      <c r="M531" s="2" t="str">
        <f t="shared" si="26"/>
        <v>2000~3000만원</v>
      </c>
      <c r="N531" s="11">
        <v>28530000</v>
      </c>
    </row>
    <row r="532" spans="1:14" x14ac:dyDescent="0.4">
      <c r="A532" s="1">
        <v>530</v>
      </c>
      <c r="B532" s="2" t="s">
        <v>14</v>
      </c>
      <c r="C532" s="7" t="s">
        <v>1523</v>
      </c>
      <c r="D532" s="2" t="e">
        <f t="shared" si="24"/>
        <v>#REF!</v>
      </c>
      <c r="E532" s="16" t="e">
        <f>VLOOKUP(C532,#REF!,12,FALSE)</f>
        <v>#REF!</v>
      </c>
      <c r="F532" s="2" t="str">
        <f>IFERROR(VLOOKUP($H532,[1]종합!$B$2:$C$142,2,FALSE),0)</f>
        <v>물품</v>
      </c>
      <c r="G532" s="2" t="str">
        <f t="shared" si="25"/>
        <v>수의계약</v>
      </c>
      <c r="H532" s="2" t="str">
        <f>IFERROR(VLOOKUP(I532,[1]종합!$A$1:$C$143,2,FALSE),0)</f>
        <v>사무용품및소모품</v>
      </c>
      <c r="I532" s="2" t="s">
        <v>1528</v>
      </c>
      <c r="J532" s="7" t="s">
        <v>270</v>
      </c>
      <c r="K532" s="2" t="s">
        <v>20</v>
      </c>
      <c r="L532" s="7" t="s">
        <v>31</v>
      </c>
      <c r="M532" s="2" t="str">
        <f t="shared" si="26"/>
        <v>100만원 미만</v>
      </c>
      <c r="N532" s="11">
        <v>441150</v>
      </c>
    </row>
    <row r="533" spans="1:14" x14ac:dyDescent="0.4">
      <c r="A533" s="1">
        <v>531</v>
      </c>
      <c r="B533" s="2" t="s">
        <v>14</v>
      </c>
      <c r="C533" s="7" t="s">
        <v>1450</v>
      </c>
      <c r="D533" s="2" t="e">
        <f t="shared" si="24"/>
        <v>#REF!</v>
      </c>
      <c r="E533" s="16" t="e">
        <f>VLOOKUP(C533,#REF!,12,FALSE)</f>
        <v>#REF!</v>
      </c>
      <c r="F533" s="2" t="str">
        <f>IFERROR(VLOOKUP($H533,[1]종합!$B$2:$C$142,2,FALSE),0)</f>
        <v>용역</v>
      </c>
      <c r="G533" s="2" t="str">
        <f t="shared" si="25"/>
        <v>수의계약</v>
      </c>
      <c r="H533" s="2" t="str">
        <f>IFERROR(VLOOKUP(I533,[1]종합!$A$1:$C$143,2,FALSE),0)</f>
        <v>청소및시설관리</v>
      </c>
      <c r="I533" s="2" t="s">
        <v>1540</v>
      </c>
      <c r="J533" s="7" t="s">
        <v>622</v>
      </c>
      <c r="K533" s="2" t="s">
        <v>20</v>
      </c>
      <c r="L533" s="7" t="s">
        <v>31</v>
      </c>
      <c r="M533" s="2" t="str">
        <f t="shared" si="26"/>
        <v>100만원 미만</v>
      </c>
      <c r="N533" s="11">
        <v>583000</v>
      </c>
    </row>
    <row r="534" spans="1:14" x14ac:dyDescent="0.4">
      <c r="A534" s="1">
        <v>532</v>
      </c>
      <c r="B534" s="2" t="s">
        <v>505</v>
      </c>
      <c r="C534" s="7" t="s">
        <v>1441</v>
      </c>
      <c r="D534" s="2" t="e">
        <f t="shared" si="24"/>
        <v>#REF!</v>
      </c>
      <c r="E534" s="16" t="e">
        <f>VLOOKUP(C534,#REF!,12,FALSE)</f>
        <v>#REF!</v>
      </c>
      <c r="F534" s="2" t="str">
        <f>IFERROR(VLOOKUP($H534,[1]종합!$B$2:$C$142,2,FALSE),0)</f>
        <v>용역</v>
      </c>
      <c r="G534" s="2" t="str">
        <f t="shared" si="25"/>
        <v>수의계약</v>
      </c>
      <c r="H534" s="2" t="str">
        <f>IFERROR(VLOOKUP(I534,[1]종합!$A$1:$C$143,2,FALSE),0)</f>
        <v>급식및시설운영</v>
      </c>
      <c r="I534" s="2" t="s">
        <v>1688</v>
      </c>
      <c r="J534" s="7" t="s">
        <v>232</v>
      </c>
      <c r="K534" s="2" t="s">
        <v>20</v>
      </c>
      <c r="L534" s="7" t="s">
        <v>79</v>
      </c>
      <c r="M534" s="2" t="str">
        <f t="shared" si="26"/>
        <v>100만원 미만</v>
      </c>
      <c r="N534" s="11">
        <v>50000</v>
      </c>
    </row>
    <row r="535" spans="1:14" x14ac:dyDescent="0.4">
      <c r="A535" s="1">
        <v>533</v>
      </c>
      <c r="B535" s="2" t="s">
        <v>14</v>
      </c>
      <c r="C535" s="7" t="s">
        <v>1441</v>
      </c>
      <c r="D535" s="2" t="e">
        <f t="shared" si="24"/>
        <v>#REF!</v>
      </c>
      <c r="E535" s="16" t="e">
        <f>VLOOKUP(C535,#REF!,12,FALSE)</f>
        <v>#REF!</v>
      </c>
      <c r="F535" s="2" t="str">
        <f>IFERROR(VLOOKUP($H535,[1]종합!$B$2:$C$142,2,FALSE),0)</f>
        <v>용역</v>
      </c>
      <c r="G535" s="2" t="str">
        <f t="shared" si="25"/>
        <v>수의계약</v>
      </c>
      <c r="H535" s="2" t="str">
        <f>IFERROR(VLOOKUP(I535,[1]종합!$A$1:$C$143,2,FALSE),0)</f>
        <v>급식및시설운영</v>
      </c>
      <c r="I535" s="2" t="s">
        <v>1688</v>
      </c>
      <c r="J535" s="7" t="s">
        <v>232</v>
      </c>
      <c r="K535" s="2" t="s">
        <v>20</v>
      </c>
      <c r="L535" s="7" t="s">
        <v>79</v>
      </c>
      <c r="M535" s="2" t="str">
        <f t="shared" si="26"/>
        <v>100만원 미만</v>
      </c>
      <c r="N535" s="11">
        <v>106770</v>
      </c>
    </row>
    <row r="536" spans="1:14" x14ac:dyDescent="0.4">
      <c r="A536" s="1">
        <v>534</v>
      </c>
      <c r="B536" s="2" t="s">
        <v>14</v>
      </c>
      <c r="C536" s="7" t="s">
        <v>1523</v>
      </c>
      <c r="D536" s="2" t="e">
        <f t="shared" si="24"/>
        <v>#REF!</v>
      </c>
      <c r="E536" s="16" t="e">
        <f>VLOOKUP(C536,#REF!,12,FALSE)</f>
        <v>#REF!</v>
      </c>
      <c r="F536" s="2" t="str">
        <f>IFERROR(VLOOKUP($H536,[1]종합!$B$2:$C$142,2,FALSE),0)</f>
        <v>물품</v>
      </c>
      <c r="G536" s="2" t="str">
        <f t="shared" si="25"/>
        <v>수의계약</v>
      </c>
      <c r="H536" s="2" t="str">
        <f>IFERROR(VLOOKUP(I536,[1]종합!$A$1:$C$143,2,FALSE),0)</f>
        <v>생활용품</v>
      </c>
      <c r="I536" s="2" t="s">
        <v>1647</v>
      </c>
      <c r="J536" s="7" t="s">
        <v>598</v>
      </c>
      <c r="K536" s="2" t="s">
        <v>503</v>
      </c>
      <c r="L536" s="7" t="s">
        <v>236</v>
      </c>
      <c r="M536" s="2" t="str">
        <f t="shared" si="26"/>
        <v>100만원 미만</v>
      </c>
      <c r="N536" s="11">
        <v>59280</v>
      </c>
    </row>
    <row r="537" spans="1:14" x14ac:dyDescent="0.4">
      <c r="A537" s="1">
        <v>535</v>
      </c>
      <c r="B537" s="2" t="s">
        <v>14</v>
      </c>
      <c r="C537" s="7" t="s">
        <v>1457</v>
      </c>
      <c r="D537" s="2" t="e">
        <f t="shared" si="24"/>
        <v>#REF!</v>
      </c>
      <c r="E537" s="16" t="e">
        <f>VLOOKUP(C537,#REF!,12,FALSE)</f>
        <v>#REF!</v>
      </c>
      <c r="F537" s="2" t="str">
        <f>IFERROR(VLOOKUP($H537,[1]종합!$B$2:$C$142,2,FALSE),0)</f>
        <v>공사</v>
      </c>
      <c r="G537" s="2" t="str">
        <f t="shared" si="25"/>
        <v>수의계약</v>
      </c>
      <c r="H537" s="2" t="str">
        <f>IFERROR(VLOOKUP(I537,[1]종합!$A$1:$C$143,2,FALSE),0)</f>
        <v>건축공사</v>
      </c>
      <c r="I537" s="2" t="s">
        <v>1671</v>
      </c>
      <c r="J537" s="7" t="s">
        <v>623</v>
      </c>
      <c r="K537" s="2" t="s">
        <v>20</v>
      </c>
      <c r="L537" s="7" t="s">
        <v>316</v>
      </c>
      <c r="M537" s="2" t="str">
        <f t="shared" si="26"/>
        <v>500~1000만원</v>
      </c>
      <c r="N537" s="11">
        <v>7159140</v>
      </c>
    </row>
    <row r="538" spans="1:14" x14ac:dyDescent="0.4">
      <c r="A538" s="1">
        <v>536</v>
      </c>
      <c r="B538" s="2" t="s">
        <v>505</v>
      </c>
      <c r="C538" s="7" t="s">
        <v>1440</v>
      </c>
      <c r="D538" s="2" t="e">
        <f t="shared" si="24"/>
        <v>#REF!</v>
      </c>
      <c r="E538" s="16" t="e">
        <f>VLOOKUP(C538,#REF!,12,FALSE)</f>
        <v>#REF!</v>
      </c>
      <c r="F538" s="2" t="str">
        <f>IFERROR(VLOOKUP($H538,[1]종합!$B$2:$C$142,2,FALSE),0)</f>
        <v>용역</v>
      </c>
      <c r="G538" s="2" t="str">
        <f t="shared" si="25"/>
        <v>수의계약</v>
      </c>
      <c r="H538" s="2" t="str">
        <f>IFERROR(VLOOKUP(I538,[1]종합!$A$1:$C$143,2,FALSE),0)</f>
        <v>인쇄출판</v>
      </c>
      <c r="I538" s="2" t="s">
        <v>1529</v>
      </c>
      <c r="J538" s="7" t="s">
        <v>624</v>
      </c>
      <c r="K538" s="2" t="s">
        <v>20</v>
      </c>
      <c r="L538" s="7" t="s">
        <v>161</v>
      </c>
      <c r="M538" s="2" t="str">
        <f t="shared" si="26"/>
        <v>100만원 미만</v>
      </c>
      <c r="N538" s="11">
        <v>631400</v>
      </c>
    </row>
    <row r="539" spans="1:14" x14ac:dyDescent="0.4">
      <c r="A539" s="1">
        <v>537</v>
      </c>
      <c r="B539" s="2" t="s">
        <v>552</v>
      </c>
      <c r="C539" s="7" t="s">
        <v>1447</v>
      </c>
      <c r="D539" s="2" t="e">
        <f t="shared" si="24"/>
        <v>#REF!</v>
      </c>
      <c r="E539" s="16" t="e">
        <f>VLOOKUP(C539,#REF!,12,FALSE)</f>
        <v>#REF!</v>
      </c>
      <c r="F539" s="2" t="str">
        <f>IFERROR(VLOOKUP($H539,[1]종합!$B$2:$C$142,2,FALSE),0)</f>
        <v>용역</v>
      </c>
      <c r="G539" s="2" t="str">
        <f t="shared" si="25"/>
        <v>수의계약</v>
      </c>
      <c r="H539" s="2" t="str">
        <f>IFERROR(VLOOKUP(I539,[1]종합!$A$1:$C$143,2,FALSE),0)</f>
        <v>의료서비스</v>
      </c>
      <c r="I539" s="2" t="s">
        <v>1655</v>
      </c>
      <c r="J539" s="7" t="s">
        <v>625</v>
      </c>
      <c r="K539" s="2" t="s">
        <v>20</v>
      </c>
      <c r="L539" s="7" t="s">
        <v>127</v>
      </c>
      <c r="M539" s="2" t="str">
        <f t="shared" si="26"/>
        <v>500~1000만원</v>
      </c>
      <c r="N539" s="11">
        <v>5580300</v>
      </c>
    </row>
    <row r="540" spans="1:14" x14ac:dyDescent="0.4">
      <c r="A540" s="1">
        <v>538</v>
      </c>
      <c r="B540" s="2" t="s">
        <v>14</v>
      </c>
      <c r="C540" s="7" t="s">
        <v>1440</v>
      </c>
      <c r="D540" s="2" t="e">
        <f t="shared" si="24"/>
        <v>#REF!</v>
      </c>
      <c r="E540" s="16" t="e">
        <f>VLOOKUP(C540,#REF!,12,FALSE)</f>
        <v>#REF!</v>
      </c>
      <c r="F540" s="2" t="str">
        <f>IFERROR(VLOOKUP($H540,[1]종합!$B$2:$C$142,2,FALSE),0)</f>
        <v>용역</v>
      </c>
      <c r="G540" s="2" t="str">
        <f t="shared" si="25"/>
        <v>수의계약</v>
      </c>
      <c r="H540" s="2" t="str">
        <f>IFERROR(VLOOKUP(I540,[1]종합!$A$1:$C$143,2,FALSE),0)</f>
        <v>인쇄출판</v>
      </c>
      <c r="I540" s="2" t="s">
        <v>1529</v>
      </c>
      <c r="J540" s="7" t="s">
        <v>626</v>
      </c>
      <c r="K540" s="2" t="s">
        <v>555</v>
      </c>
      <c r="L540" s="7" t="s">
        <v>46</v>
      </c>
      <c r="M540" s="2" t="str">
        <f t="shared" si="26"/>
        <v>100만원 미만</v>
      </c>
      <c r="N540" s="11">
        <v>55000</v>
      </c>
    </row>
    <row r="541" spans="1:14" x14ac:dyDescent="0.4">
      <c r="A541" s="1">
        <v>539</v>
      </c>
      <c r="B541" s="2" t="s">
        <v>14</v>
      </c>
      <c r="C541" s="7" t="s">
        <v>1523</v>
      </c>
      <c r="D541" s="2" t="e">
        <f t="shared" si="24"/>
        <v>#REF!</v>
      </c>
      <c r="E541" s="16" t="e">
        <f>VLOOKUP(C541,#REF!,12,FALSE)</f>
        <v>#REF!</v>
      </c>
      <c r="F541" s="2" t="str">
        <f>IFERROR(VLOOKUP($H541,[1]종합!$B$2:$C$142,2,FALSE),0)</f>
        <v>물품</v>
      </c>
      <c r="G541" s="2" t="str">
        <f t="shared" si="25"/>
        <v>수의계약</v>
      </c>
      <c r="H541" s="2" t="str">
        <f>IFERROR(VLOOKUP(I541,[1]종합!$A$1:$C$143,2,FALSE),0)</f>
        <v>식품및도시락</v>
      </c>
      <c r="I541" s="2" t="s">
        <v>1531</v>
      </c>
      <c r="J541" s="7" t="s">
        <v>269</v>
      </c>
      <c r="K541" s="2" t="s">
        <v>503</v>
      </c>
      <c r="L541" s="7" t="s">
        <v>114</v>
      </c>
      <c r="M541" s="2" t="str">
        <f t="shared" si="26"/>
        <v>100만원 미만</v>
      </c>
      <c r="N541" s="11">
        <v>232000</v>
      </c>
    </row>
    <row r="542" spans="1:14" x14ac:dyDescent="0.4">
      <c r="A542" s="1">
        <v>540</v>
      </c>
      <c r="B542" s="2" t="s">
        <v>14</v>
      </c>
      <c r="C542" s="7" t="s">
        <v>1446</v>
      </c>
      <c r="D542" s="2" t="e">
        <f t="shared" si="24"/>
        <v>#REF!</v>
      </c>
      <c r="E542" s="16" t="e">
        <f>VLOOKUP(C542,#REF!,12,FALSE)</f>
        <v>#REF!</v>
      </c>
      <c r="F542" s="2" t="str">
        <f>IFERROR(VLOOKUP($H542,[1]종합!$B$2:$C$142,2,FALSE),0)</f>
        <v>용역</v>
      </c>
      <c r="G542" s="2" t="str">
        <f t="shared" si="25"/>
        <v>수의계약</v>
      </c>
      <c r="H542" s="2" t="str">
        <f>IFERROR(VLOOKUP(I542,[1]종합!$A$1:$C$143,2,FALSE),0)</f>
        <v>정보전산</v>
      </c>
      <c r="I542" s="2" t="s">
        <v>1690</v>
      </c>
      <c r="J542" s="7" t="s">
        <v>627</v>
      </c>
      <c r="K542" s="2" t="s">
        <v>20</v>
      </c>
      <c r="L542" s="7" t="s">
        <v>120</v>
      </c>
      <c r="M542" s="2" t="str">
        <f t="shared" si="26"/>
        <v>100만원 미만</v>
      </c>
      <c r="N542" s="11">
        <v>5500</v>
      </c>
    </row>
    <row r="543" spans="1:14" x14ac:dyDescent="0.4">
      <c r="A543" s="1">
        <v>541</v>
      </c>
      <c r="B543" s="2" t="s">
        <v>505</v>
      </c>
      <c r="C543" s="7" t="s">
        <v>1443</v>
      </c>
      <c r="D543" s="2" t="e">
        <f t="shared" si="24"/>
        <v>#REF!</v>
      </c>
      <c r="E543" s="16" t="e">
        <f>VLOOKUP(C543,#REF!,12,FALSE)</f>
        <v>#REF!</v>
      </c>
      <c r="F543" s="2" t="str">
        <f>IFERROR(VLOOKUP($H543,[1]종합!$B$2:$C$142,2,FALSE),0)</f>
        <v>용역</v>
      </c>
      <c r="G543" s="2" t="str">
        <f t="shared" si="25"/>
        <v>수의계약</v>
      </c>
      <c r="H543" s="2" t="str">
        <f>IFERROR(VLOOKUP(I543,[1]종합!$A$1:$C$143,2,FALSE),0)</f>
        <v>인쇄출판</v>
      </c>
      <c r="I543" s="2" t="s">
        <v>1669</v>
      </c>
      <c r="J543" s="7" t="s">
        <v>628</v>
      </c>
      <c r="K543" s="2" t="s">
        <v>20</v>
      </c>
      <c r="L543" s="7" t="s">
        <v>58</v>
      </c>
      <c r="M543" s="2" t="str">
        <f t="shared" si="26"/>
        <v>100만원 미만</v>
      </c>
      <c r="N543" s="11">
        <v>520000</v>
      </c>
    </row>
    <row r="544" spans="1:14" x14ac:dyDescent="0.4">
      <c r="A544" s="1">
        <v>542</v>
      </c>
      <c r="B544" s="2" t="s">
        <v>559</v>
      </c>
      <c r="C544" s="7" t="s">
        <v>1440</v>
      </c>
      <c r="D544" s="2" t="e">
        <f t="shared" si="24"/>
        <v>#REF!</v>
      </c>
      <c r="E544" s="16" t="e">
        <f>VLOOKUP(C544,#REF!,12,FALSE)</f>
        <v>#REF!</v>
      </c>
      <c r="F544" s="2" t="str">
        <f>IFERROR(VLOOKUP($H544,[1]종합!$B$2:$C$142,2,FALSE),0)</f>
        <v>용역</v>
      </c>
      <c r="G544" s="2" t="str">
        <f t="shared" si="25"/>
        <v>수의계약</v>
      </c>
      <c r="H544" s="2" t="str">
        <f>IFERROR(VLOOKUP(I544,[1]종합!$A$1:$C$143,2,FALSE),0)</f>
        <v>인쇄출판</v>
      </c>
      <c r="I544" s="2" t="s">
        <v>1529</v>
      </c>
      <c r="J544" s="7" t="s">
        <v>629</v>
      </c>
      <c r="K544" s="2" t="s">
        <v>566</v>
      </c>
      <c r="L544" s="7" t="s">
        <v>101</v>
      </c>
      <c r="M544" s="2" t="str">
        <f t="shared" si="26"/>
        <v>100만원 미만</v>
      </c>
      <c r="N544" s="11">
        <v>44000</v>
      </c>
    </row>
    <row r="545" spans="1:14" x14ac:dyDescent="0.4">
      <c r="A545" s="1">
        <v>543</v>
      </c>
      <c r="B545" s="2" t="s">
        <v>14</v>
      </c>
      <c r="C545" s="7" t="s">
        <v>1440</v>
      </c>
      <c r="D545" s="2" t="e">
        <f t="shared" si="24"/>
        <v>#REF!</v>
      </c>
      <c r="E545" s="16" t="e">
        <f>VLOOKUP(C545,#REF!,12,FALSE)</f>
        <v>#REF!</v>
      </c>
      <c r="F545" s="2" t="str">
        <f>IFERROR(VLOOKUP($H545,[1]종합!$B$2:$C$142,2,FALSE),0)</f>
        <v>용역</v>
      </c>
      <c r="G545" s="2" t="str">
        <f t="shared" si="25"/>
        <v>수의계약</v>
      </c>
      <c r="H545" s="2" t="str">
        <f>IFERROR(VLOOKUP(I545,[1]종합!$A$1:$C$143,2,FALSE),0)</f>
        <v>인쇄출판</v>
      </c>
      <c r="I545" s="2" t="s">
        <v>1530</v>
      </c>
      <c r="J545" s="7" t="s">
        <v>630</v>
      </c>
      <c r="K545" s="2" t="s">
        <v>20</v>
      </c>
      <c r="L545" s="7" t="s">
        <v>91</v>
      </c>
      <c r="M545" s="2" t="str">
        <f t="shared" si="26"/>
        <v>100만원 미만</v>
      </c>
      <c r="N545" s="11">
        <v>66000</v>
      </c>
    </row>
    <row r="546" spans="1:14" x14ac:dyDescent="0.4">
      <c r="A546" s="1">
        <v>544</v>
      </c>
      <c r="B546" s="2" t="s">
        <v>14</v>
      </c>
      <c r="C546" s="7" t="s">
        <v>1440</v>
      </c>
      <c r="D546" s="2" t="e">
        <f t="shared" si="24"/>
        <v>#REF!</v>
      </c>
      <c r="E546" s="16" t="e">
        <f>VLOOKUP(C546,#REF!,12,FALSE)</f>
        <v>#REF!</v>
      </c>
      <c r="F546" s="2" t="str">
        <f>IFERROR(VLOOKUP($H546,[1]종합!$B$2:$C$142,2,FALSE),0)</f>
        <v>용역</v>
      </c>
      <c r="G546" s="2" t="str">
        <f t="shared" si="25"/>
        <v>수의계약</v>
      </c>
      <c r="H546" s="2" t="str">
        <f>IFERROR(VLOOKUP(I546,[1]종합!$A$1:$C$143,2,FALSE),0)</f>
        <v>인쇄출판</v>
      </c>
      <c r="I546" s="2" t="s">
        <v>1529</v>
      </c>
      <c r="J546" s="7" t="s">
        <v>631</v>
      </c>
      <c r="K546" s="2" t="s">
        <v>20</v>
      </c>
      <c r="L546" s="7" t="s">
        <v>165</v>
      </c>
      <c r="M546" s="2" t="str">
        <f t="shared" si="26"/>
        <v>100만원 미만</v>
      </c>
      <c r="N546" s="11">
        <v>33000</v>
      </c>
    </row>
    <row r="547" spans="1:14" x14ac:dyDescent="0.4">
      <c r="A547" s="1">
        <v>545</v>
      </c>
      <c r="B547" s="2" t="s">
        <v>14</v>
      </c>
      <c r="C547" s="7" t="s">
        <v>1440</v>
      </c>
      <c r="D547" s="2" t="e">
        <f t="shared" si="24"/>
        <v>#REF!</v>
      </c>
      <c r="E547" s="16" t="e">
        <f>VLOOKUP(C547,#REF!,12,FALSE)</f>
        <v>#REF!</v>
      </c>
      <c r="F547" s="2" t="str">
        <f>IFERROR(VLOOKUP($H547,[1]종합!$B$2:$C$142,2,FALSE),0)</f>
        <v>용역</v>
      </c>
      <c r="G547" s="2" t="str">
        <f t="shared" si="25"/>
        <v>수의계약</v>
      </c>
      <c r="H547" s="2" t="str">
        <f>IFERROR(VLOOKUP(I547,[1]종합!$A$1:$C$143,2,FALSE),0)</f>
        <v>인쇄출판</v>
      </c>
      <c r="I547" s="2" t="s">
        <v>1543</v>
      </c>
      <c r="J547" s="7" t="s">
        <v>632</v>
      </c>
      <c r="K547" s="2" t="s">
        <v>20</v>
      </c>
      <c r="L547" s="7" t="s">
        <v>97</v>
      </c>
      <c r="M547" s="2" t="str">
        <f t="shared" si="26"/>
        <v>100만원 미만</v>
      </c>
      <c r="N547" s="11">
        <v>196000</v>
      </c>
    </row>
    <row r="548" spans="1:14" x14ac:dyDescent="0.4">
      <c r="A548" s="1">
        <v>546</v>
      </c>
      <c r="B548" s="2" t="s">
        <v>14</v>
      </c>
      <c r="C548" s="7" t="s">
        <v>1440</v>
      </c>
      <c r="D548" s="2" t="e">
        <f t="shared" si="24"/>
        <v>#REF!</v>
      </c>
      <c r="E548" s="16" t="e">
        <f>VLOOKUP(C548,#REF!,12,FALSE)</f>
        <v>#REF!</v>
      </c>
      <c r="F548" s="2" t="str">
        <f>IFERROR(VLOOKUP($H548,[1]종합!$B$2:$C$142,2,FALSE),0)</f>
        <v>용역</v>
      </c>
      <c r="G548" s="2" t="str">
        <f t="shared" si="25"/>
        <v>수의계약</v>
      </c>
      <c r="H548" s="2" t="str">
        <f>IFERROR(VLOOKUP(I548,[1]종합!$A$1:$C$143,2,FALSE),0)</f>
        <v>인쇄출판</v>
      </c>
      <c r="I548" s="2" t="s">
        <v>1529</v>
      </c>
      <c r="J548" s="7" t="s">
        <v>633</v>
      </c>
      <c r="K548" s="2" t="s">
        <v>565</v>
      </c>
      <c r="L548" s="7" t="s">
        <v>101</v>
      </c>
      <c r="M548" s="2" t="str">
        <f t="shared" si="26"/>
        <v>100만원 미만</v>
      </c>
      <c r="N548" s="11">
        <v>44000</v>
      </c>
    </row>
    <row r="549" spans="1:14" x14ac:dyDescent="0.4">
      <c r="A549" s="1">
        <v>547</v>
      </c>
      <c r="B549" s="2" t="s">
        <v>14</v>
      </c>
      <c r="C549" s="7" t="s">
        <v>1440</v>
      </c>
      <c r="D549" s="2" t="e">
        <f t="shared" si="24"/>
        <v>#REF!</v>
      </c>
      <c r="E549" s="16" t="e">
        <f>VLOOKUP(C549,#REF!,12,FALSE)</f>
        <v>#REF!</v>
      </c>
      <c r="F549" s="2" t="str">
        <f>IFERROR(VLOOKUP($H549,[1]종합!$B$2:$C$142,2,FALSE),0)</f>
        <v>용역</v>
      </c>
      <c r="G549" s="2" t="str">
        <f t="shared" si="25"/>
        <v>수의계약</v>
      </c>
      <c r="H549" s="2" t="str">
        <f>IFERROR(VLOOKUP(I549,[1]종합!$A$1:$C$143,2,FALSE),0)</f>
        <v>인쇄출판</v>
      </c>
      <c r="I549" s="2" t="s">
        <v>1529</v>
      </c>
      <c r="J549" s="7" t="s">
        <v>634</v>
      </c>
      <c r="K549" s="2" t="s">
        <v>566</v>
      </c>
      <c r="L549" s="7" t="s">
        <v>25</v>
      </c>
      <c r="M549" s="2" t="str">
        <f t="shared" si="26"/>
        <v>100만원 미만</v>
      </c>
      <c r="N549" s="11">
        <v>33000</v>
      </c>
    </row>
    <row r="550" spans="1:14" x14ac:dyDescent="0.4">
      <c r="A550" s="1">
        <v>548</v>
      </c>
      <c r="B550" s="2" t="s">
        <v>14</v>
      </c>
      <c r="C550" s="7" t="s">
        <v>1440</v>
      </c>
      <c r="D550" s="2" t="e">
        <f t="shared" si="24"/>
        <v>#REF!</v>
      </c>
      <c r="E550" s="16" t="e">
        <f>VLOOKUP(C550,#REF!,12,FALSE)</f>
        <v>#REF!</v>
      </c>
      <c r="F550" s="2" t="str">
        <f>IFERROR(VLOOKUP($H550,[1]종합!$B$2:$C$142,2,FALSE),0)</f>
        <v>용역</v>
      </c>
      <c r="G550" s="2" t="str">
        <f t="shared" si="25"/>
        <v>수의계약</v>
      </c>
      <c r="H550" s="2" t="str">
        <f>IFERROR(VLOOKUP(I550,[1]종합!$A$1:$C$143,2,FALSE),0)</f>
        <v>인쇄출판</v>
      </c>
      <c r="I550" s="2" t="s">
        <v>1665</v>
      </c>
      <c r="J550" s="7" t="s">
        <v>635</v>
      </c>
      <c r="K550" s="2" t="s">
        <v>20</v>
      </c>
      <c r="L550" s="7" t="s">
        <v>293</v>
      </c>
      <c r="M550" s="2" t="str">
        <f t="shared" si="26"/>
        <v>1000~2000만원</v>
      </c>
      <c r="N550" s="11">
        <v>13432070</v>
      </c>
    </row>
    <row r="551" spans="1:14" x14ac:dyDescent="0.4">
      <c r="A551" s="1">
        <v>549</v>
      </c>
      <c r="B551" s="2" t="s">
        <v>14</v>
      </c>
      <c r="C551" s="7" t="s">
        <v>1450</v>
      </c>
      <c r="D551" s="2" t="e">
        <f t="shared" si="24"/>
        <v>#REF!</v>
      </c>
      <c r="E551" s="16" t="e">
        <f>VLOOKUP(C551,#REF!,12,FALSE)</f>
        <v>#REF!</v>
      </c>
      <c r="F551" s="2" t="str">
        <f>IFERROR(VLOOKUP($H551,[1]종합!$B$2:$C$142,2,FALSE),0)</f>
        <v>용역</v>
      </c>
      <c r="G551" s="2" t="str">
        <f t="shared" si="25"/>
        <v>수의계약</v>
      </c>
      <c r="H551" s="2" t="str">
        <f>IFERROR(VLOOKUP(I551,[1]종합!$A$1:$C$143,2,FALSE),0)</f>
        <v>청소및시설관리</v>
      </c>
      <c r="I551" s="2" t="s">
        <v>1556</v>
      </c>
      <c r="J551" s="7" t="s">
        <v>177</v>
      </c>
      <c r="K551" s="2" t="s">
        <v>20</v>
      </c>
      <c r="L551" s="7" t="s">
        <v>69</v>
      </c>
      <c r="M551" s="2" t="str">
        <f t="shared" si="26"/>
        <v>100~500만원</v>
      </c>
      <c r="N551" s="11">
        <v>1555000</v>
      </c>
    </row>
    <row r="552" spans="1:14" x14ac:dyDescent="0.4">
      <c r="A552" s="1">
        <v>550</v>
      </c>
      <c r="B552" s="2" t="s">
        <v>14</v>
      </c>
      <c r="C552" s="7" t="s">
        <v>1440</v>
      </c>
      <c r="D552" s="2" t="e">
        <f t="shared" si="24"/>
        <v>#REF!</v>
      </c>
      <c r="E552" s="16" t="e">
        <f>VLOOKUP(C552,#REF!,12,FALSE)</f>
        <v>#REF!</v>
      </c>
      <c r="F552" s="2" t="str">
        <f>IFERROR(VLOOKUP($H552,[1]종합!$B$2:$C$142,2,FALSE),0)</f>
        <v>용역</v>
      </c>
      <c r="G552" s="2" t="str">
        <f t="shared" si="25"/>
        <v>수의계약</v>
      </c>
      <c r="H552" s="2" t="str">
        <f>IFERROR(VLOOKUP(I552,[1]종합!$A$1:$C$143,2,FALSE),0)</f>
        <v>인쇄출판</v>
      </c>
      <c r="I552" s="2" t="s">
        <v>1543</v>
      </c>
      <c r="J552" s="7" t="s">
        <v>636</v>
      </c>
      <c r="K552" s="2" t="s">
        <v>20</v>
      </c>
      <c r="L552" s="7" t="s">
        <v>46</v>
      </c>
      <c r="M552" s="2" t="str">
        <f t="shared" si="26"/>
        <v>100만원 미만</v>
      </c>
      <c r="N552" s="11">
        <v>180000</v>
      </c>
    </row>
    <row r="553" spans="1:14" x14ac:dyDescent="0.4">
      <c r="A553" s="1">
        <v>551</v>
      </c>
      <c r="B553" s="2" t="s">
        <v>14</v>
      </c>
      <c r="C553" s="7" t="s">
        <v>1440</v>
      </c>
      <c r="D553" s="2" t="e">
        <f t="shared" si="24"/>
        <v>#REF!</v>
      </c>
      <c r="E553" s="16" t="e">
        <f>VLOOKUP(C553,#REF!,12,FALSE)</f>
        <v>#REF!</v>
      </c>
      <c r="F553" s="2" t="str">
        <f>IFERROR(VLOOKUP($H553,[1]종합!$B$2:$C$142,2,FALSE),0)</f>
        <v>용역</v>
      </c>
      <c r="G553" s="2" t="str">
        <f t="shared" si="25"/>
        <v>수의계약</v>
      </c>
      <c r="H553" s="2" t="str">
        <f>IFERROR(VLOOKUP(I553,[1]종합!$A$1:$C$143,2,FALSE),0)</f>
        <v>인쇄출판</v>
      </c>
      <c r="I553" s="2" t="s">
        <v>1530</v>
      </c>
      <c r="J553" s="7" t="s">
        <v>637</v>
      </c>
      <c r="K553" s="2" t="s">
        <v>503</v>
      </c>
      <c r="L553" s="7" t="s">
        <v>21</v>
      </c>
      <c r="M553" s="2" t="str">
        <f t="shared" si="26"/>
        <v>100만원 미만</v>
      </c>
      <c r="N553" s="11">
        <v>400400</v>
      </c>
    </row>
    <row r="554" spans="1:14" x14ac:dyDescent="0.4">
      <c r="A554" s="1">
        <v>552</v>
      </c>
      <c r="B554" s="2" t="s">
        <v>14</v>
      </c>
      <c r="C554" s="7" t="s">
        <v>1447</v>
      </c>
      <c r="D554" s="2" t="e">
        <f t="shared" si="24"/>
        <v>#REF!</v>
      </c>
      <c r="E554" s="16" t="e">
        <f>VLOOKUP(C554,#REF!,12,FALSE)</f>
        <v>#REF!</v>
      </c>
      <c r="F554" s="2" t="str">
        <f>IFERROR(VLOOKUP($H554,[1]종합!$B$2:$C$142,2,FALSE),0)</f>
        <v>용역</v>
      </c>
      <c r="G554" s="2" t="str">
        <f t="shared" si="25"/>
        <v>수의계약</v>
      </c>
      <c r="H554" s="2" t="str">
        <f>IFERROR(VLOOKUP(I554,[1]종합!$A$1:$C$143,2,FALSE),0)</f>
        <v>의료서비스</v>
      </c>
      <c r="I554" s="2" t="s">
        <v>1655</v>
      </c>
      <c r="J554" s="7" t="s">
        <v>638</v>
      </c>
      <c r="K554" s="2" t="s">
        <v>20</v>
      </c>
      <c r="L554" s="7" t="s">
        <v>127</v>
      </c>
      <c r="M554" s="2" t="str">
        <f t="shared" si="26"/>
        <v>100만원 미만</v>
      </c>
      <c r="N554" s="11">
        <v>957100</v>
      </c>
    </row>
    <row r="555" spans="1:14" x14ac:dyDescent="0.4">
      <c r="A555" s="1">
        <v>553</v>
      </c>
      <c r="B555" s="2" t="s">
        <v>14</v>
      </c>
      <c r="C555" s="7" t="s">
        <v>1440</v>
      </c>
      <c r="D555" s="2" t="e">
        <f t="shared" si="24"/>
        <v>#REF!</v>
      </c>
      <c r="E555" s="16" t="e">
        <f>VLOOKUP(C555,#REF!,12,FALSE)</f>
        <v>#REF!</v>
      </c>
      <c r="F555" s="2" t="str">
        <f>IFERROR(VLOOKUP($H555,[1]종합!$B$2:$C$142,2,FALSE),0)</f>
        <v>용역</v>
      </c>
      <c r="G555" s="2" t="str">
        <f t="shared" si="25"/>
        <v>수의계약</v>
      </c>
      <c r="H555" s="2" t="str">
        <f>IFERROR(VLOOKUP(I555,[1]종합!$A$1:$C$143,2,FALSE),0)</f>
        <v>인쇄출판</v>
      </c>
      <c r="I555" s="2" t="s">
        <v>1543</v>
      </c>
      <c r="J555" s="7" t="s">
        <v>639</v>
      </c>
      <c r="K555" s="2" t="s">
        <v>20</v>
      </c>
      <c r="L555" s="7" t="s">
        <v>179</v>
      </c>
      <c r="M555" s="2" t="str">
        <f t="shared" si="26"/>
        <v>100만원 미만</v>
      </c>
      <c r="N555" s="11">
        <v>209000</v>
      </c>
    </row>
    <row r="556" spans="1:14" x14ac:dyDescent="0.4">
      <c r="A556" s="1">
        <v>554</v>
      </c>
      <c r="B556" s="2" t="s">
        <v>505</v>
      </c>
      <c r="C556" s="7" t="s">
        <v>1441</v>
      </c>
      <c r="D556" s="2" t="e">
        <f t="shared" si="24"/>
        <v>#REF!</v>
      </c>
      <c r="E556" s="16" t="e">
        <f>VLOOKUP(C556,#REF!,12,FALSE)</f>
        <v>#REF!</v>
      </c>
      <c r="F556" s="2">
        <f>IFERROR(VLOOKUP($H556,[1]종합!$B$2:$C$142,2,FALSE),0)</f>
        <v>0</v>
      </c>
      <c r="G556" s="2" t="str">
        <f t="shared" si="25"/>
        <v>수의계약</v>
      </c>
      <c r="H556" s="2">
        <f>IFERROR(VLOOKUP(I556,[1]종합!$A$1:$C$143,2,FALSE),0)</f>
        <v>0</v>
      </c>
      <c r="I556" s="2" t="s">
        <v>1657</v>
      </c>
      <c r="J556" s="7" t="s">
        <v>462</v>
      </c>
      <c r="K556" s="2" t="s">
        <v>20</v>
      </c>
      <c r="L556" s="7" t="s">
        <v>31</v>
      </c>
      <c r="M556" s="2" t="str">
        <f t="shared" si="26"/>
        <v>100만원 미만</v>
      </c>
      <c r="N556" s="11">
        <v>228000</v>
      </c>
    </row>
    <row r="557" spans="1:14" x14ac:dyDescent="0.4">
      <c r="A557" s="1">
        <v>555</v>
      </c>
      <c r="B557" s="2" t="s">
        <v>14</v>
      </c>
      <c r="C557" s="7" t="s">
        <v>1464</v>
      </c>
      <c r="D557" s="2" t="e">
        <f t="shared" si="24"/>
        <v>#REF!</v>
      </c>
      <c r="E557" s="16" t="e">
        <f>VLOOKUP(C557,#REF!,12,FALSE)</f>
        <v>#REF!</v>
      </c>
      <c r="F557" s="2" t="str">
        <f>IFERROR(VLOOKUP($H557,[1]종합!$B$2:$C$142,2,FALSE),0)</f>
        <v>물품</v>
      </c>
      <c r="G557" s="2" t="str">
        <f t="shared" si="25"/>
        <v>수의계약</v>
      </c>
      <c r="H557" s="2" t="str">
        <f>IFERROR(VLOOKUP(I557,[1]종합!$A$1:$C$143,2,FALSE),0)</f>
        <v>사무용품및소모품</v>
      </c>
      <c r="I557" s="2" t="s">
        <v>1643</v>
      </c>
      <c r="J557" s="7" t="s">
        <v>640</v>
      </c>
      <c r="K557" s="2" t="s">
        <v>503</v>
      </c>
      <c r="L557" s="7" t="s">
        <v>452</v>
      </c>
      <c r="M557" s="2" t="str">
        <f t="shared" si="26"/>
        <v>100만원 미만</v>
      </c>
      <c r="N557" s="11">
        <v>828700</v>
      </c>
    </row>
    <row r="558" spans="1:14" x14ac:dyDescent="0.4">
      <c r="A558" s="1">
        <v>556</v>
      </c>
      <c r="B558" s="2" t="s">
        <v>14</v>
      </c>
      <c r="C558" s="7" t="s">
        <v>1561</v>
      </c>
      <c r="D558" s="2" t="e">
        <f t="shared" si="24"/>
        <v>#REF!</v>
      </c>
      <c r="E558" s="16" t="e">
        <f>VLOOKUP(C558,#REF!,12,FALSE)</f>
        <v>#REF!</v>
      </c>
      <c r="F558" s="2" t="str">
        <f>IFERROR(VLOOKUP($H558,[1]종합!$B$2:$C$142,2,FALSE),0)</f>
        <v>용역</v>
      </c>
      <c r="G558" s="2" t="str">
        <f t="shared" si="25"/>
        <v>수의계약</v>
      </c>
      <c r="H558" s="2" t="str">
        <f>IFERROR(VLOOKUP(I558,[1]종합!$A$1:$C$143,2,FALSE),0)</f>
        <v>청소및시설관리</v>
      </c>
      <c r="I558" s="2" t="s">
        <v>1536</v>
      </c>
      <c r="J558" s="7" t="s">
        <v>641</v>
      </c>
      <c r="K558" s="2" t="s">
        <v>530</v>
      </c>
      <c r="L558" s="7" t="s">
        <v>141</v>
      </c>
      <c r="M558" s="2" t="str">
        <f t="shared" si="26"/>
        <v>100~500만원</v>
      </c>
      <c r="N558" s="11">
        <v>2180000</v>
      </c>
    </row>
    <row r="559" spans="1:14" x14ac:dyDescent="0.4">
      <c r="A559" s="1">
        <v>557</v>
      </c>
      <c r="B559" s="2" t="s">
        <v>14</v>
      </c>
      <c r="C559" s="7" t="s">
        <v>1440</v>
      </c>
      <c r="D559" s="2" t="e">
        <f t="shared" si="24"/>
        <v>#REF!</v>
      </c>
      <c r="E559" s="16" t="e">
        <f>VLOOKUP(C559,#REF!,12,FALSE)</f>
        <v>#REF!</v>
      </c>
      <c r="F559" s="2" t="str">
        <f>IFERROR(VLOOKUP($H559,[1]종합!$B$2:$C$142,2,FALSE),0)</f>
        <v>용역</v>
      </c>
      <c r="G559" s="2" t="str">
        <f t="shared" si="25"/>
        <v>수의계약</v>
      </c>
      <c r="H559" s="2" t="str">
        <f>IFERROR(VLOOKUP(I559,[1]종합!$A$1:$C$143,2,FALSE),0)</f>
        <v>인쇄출판</v>
      </c>
      <c r="I559" s="2" t="s">
        <v>1530</v>
      </c>
      <c r="J559" s="7" t="s">
        <v>529</v>
      </c>
      <c r="K559" s="2" t="s">
        <v>20</v>
      </c>
      <c r="L559" s="7" t="s">
        <v>108</v>
      </c>
      <c r="M559" s="2" t="str">
        <f t="shared" si="26"/>
        <v>100만원 미만</v>
      </c>
      <c r="N559" s="11">
        <v>412500</v>
      </c>
    </row>
    <row r="560" spans="1:14" x14ac:dyDescent="0.4">
      <c r="A560" s="1">
        <v>558</v>
      </c>
      <c r="B560" s="2" t="s">
        <v>532</v>
      </c>
      <c r="C560" s="7" t="s">
        <v>1440</v>
      </c>
      <c r="D560" s="2" t="e">
        <f t="shared" si="24"/>
        <v>#REF!</v>
      </c>
      <c r="E560" s="16" t="e">
        <f>VLOOKUP(C560,#REF!,12,FALSE)</f>
        <v>#REF!</v>
      </c>
      <c r="F560" s="2" t="str">
        <f>IFERROR(VLOOKUP($H560,[1]종합!$B$2:$C$142,2,FALSE),0)</f>
        <v>용역</v>
      </c>
      <c r="G560" s="2" t="str">
        <f t="shared" si="25"/>
        <v>수의계약</v>
      </c>
      <c r="H560" s="2" t="str">
        <f>IFERROR(VLOOKUP(I560,[1]종합!$A$1:$C$143,2,FALSE),0)</f>
        <v>인쇄출판</v>
      </c>
      <c r="I560" s="2" t="s">
        <v>1530</v>
      </c>
      <c r="J560" s="7" t="s">
        <v>642</v>
      </c>
      <c r="K560" s="2" t="s">
        <v>20</v>
      </c>
      <c r="L560" s="7" t="s">
        <v>17</v>
      </c>
      <c r="M560" s="2" t="str">
        <f t="shared" si="26"/>
        <v>100만원 미만</v>
      </c>
      <c r="N560" s="11">
        <v>825000</v>
      </c>
    </row>
    <row r="561" spans="1:14" x14ac:dyDescent="0.4">
      <c r="A561" s="1">
        <v>559</v>
      </c>
      <c r="B561" s="2" t="s">
        <v>505</v>
      </c>
      <c r="C561" s="7" t="s">
        <v>1560</v>
      </c>
      <c r="D561" s="2" t="e">
        <f t="shared" si="24"/>
        <v>#REF!</v>
      </c>
      <c r="E561" s="16" t="e">
        <f>VLOOKUP(C561,#REF!,12,FALSE)</f>
        <v>#REF!</v>
      </c>
      <c r="F561" s="2" t="str">
        <f>IFERROR(VLOOKUP($H561,[1]종합!$B$2:$C$142,2,FALSE),0)</f>
        <v>용역</v>
      </c>
      <c r="G561" s="2" t="str">
        <f t="shared" si="25"/>
        <v>수의계약</v>
      </c>
      <c r="H561" s="2" t="str">
        <f>IFERROR(VLOOKUP(I561,[1]종합!$A$1:$C$143,2,FALSE),0)</f>
        <v>공간기획운영</v>
      </c>
      <c r="I561" s="2" t="s">
        <v>1656</v>
      </c>
      <c r="J561" s="7" t="s">
        <v>643</v>
      </c>
      <c r="K561" s="2" t="s">
        <v>20</v>
      </c>
      <c r="L561" s="7" t="s">
        <v>29</v>
      </c>
      <c r="M561" s="2" t="str">
        <f t="shared" si="26"/>
        <v>100만원 미만</v>
      </c>
      <c r="N561" s="11">
        <v>60000</v>
      </c>
    </row>
    <row r="562" spans="1:14" x14ac:dyDescent="0.4">
      <c r="A562" s="1">
        <v>560</v>
      </c>
      <c r="B562" s="2" t="s">
        <v>14</v>
      </c>
      <c r="C562" s="7" t="s">
        <v>1560</v>
      </c>
      <c r="D562" s="2" t="e">
        <f t="shared" si="24"/>
        <v>#REF!</v>
      </c>
      <c r="E562" s="16" t="e">
        <f>VLOOKUP(C562,#REF!,12,FALSE)</f>
        <v>#REF!</v>
      </c>
      <c r="F562" s="2" t="str">
        <f>IFERROR(VLOOKUP($H562,[1]종합!$B$2:$C$142,2,FALSE),0)</f>
        <v>용역</v>
      </c>
      <c r="G562" s="2" t="str">
        <f t="shared" si="25"/>
        <v>수의계약</v>
      </c>
      <c r="H562" s="2" t="str">
        <f>IFERROR(VLOOKUP(I562,[1]종합!$A$1:$C$143,2,FALSE),0)</f>
        <v>공간기획운영</v>
      </c>
      <c r="I562" s="2" t="s">
        <v>1656</v>
      </c>
      <c r="J562" s="7" t="s">
        <v>644</v>
      </c>
      <c r="K562" s="2" t="s">
        <v>503</v>
      </c>
      <c r="L562" s="7" t="s">
        <v>29</v>
      </c>
      <c r="M562" s="2" t="str">
        <f t="shared" si="26"/>
        <v>100만원 미만</v>
      </c>
      <c r="N562" s="11">
        <v>60000</v>
      </c>
    </row>
    <row r="563" spans="1:14" x14ac:dyDescent="0.4">
      <c r="A563" s="1">
        <v>561</v>
      </c>
      <c r="B563" s="2" t="s">
        <v>14</v>
      </c>
      <c r="C563" s="7" t="s">
        <v>1440</v>
      </c>
      <c r="D563" s="2" t="e">
        <f t="shared" si="24"/>
        <v>#REF!</v>
      </c>
      <c r="E563" s="16" t="e">
        <f>VLOOKUP(C563,#REF!,12,FALSE)</f>
        <v>#REF!</v>
      </c>
      <c r="F563" s="2" t="str">
        <f>IFERROR(VLOOKUP($H563,[1]종합!$B$2:$C$142,2,FALSE),0)</f>
        <v>용역</v>
      </c>
      <c r="G563" s="2" t="str">
        <f t="shared" si="25"/>
        <v>수의계약</v>
      </c>
      <c r="H563" s="2" t="str">
        <f>IFERROR(VLOOKUP(I563,[1]종합!$A$1:$C$143,2,FALSE),0)</f>
        <v>인쇄출판</v>
      </c>
      <c r="I563" s="2" t="s">
        <v>1665</v>
      </c>
      <c r="J563" s="7" t="s">
        <v>645</v>
      </c>
      <c r="K563" s="2" t="s">
        <v>537</v>
      </c>
      <c r="L563" s="7" t="s">
        <v>179</v>
      </c>
      <c r="M563" s="2" t="str">
        <f t="shared" si="26"/>
        <v>100만원 미만</v>
      </c>
      <c r="N563" s="11">
        <v>55000</v>
      </c>
    </row>
    <row r="564" spans="1:14" x14ac:dyDescent="0.4">
      <c r="A564" s="1">
        <v>562</v>
      </c>
      <c r="B564" s="2" t="s">
        <v>646</v>
      </c>
      <c r="C564" s="7" t="s">
        <v>1523</v>
      </c>
      <c r="D564" s="2" t="e">
        <f t="shared" si="24"/>
        <v>#REF!</v>
      </c>
      <c r="E564" s="16" t="e">
        <f>VLOOKUP(C564,#REF!,12,FALSE)</f>
        <v>#REF!</v>
      </c>
      <c r="F564" s="2" t="str">
        <f>IFERROR(VLOOKUP($H564,[1]종합!$B$2:$C$142,2,FALSE),0)</f>
        <v>물품</v>
      </c>
      <c r="G564" s="2" t="str">
        <f t="shared" si="25"/>
        <v>수의계약</v>
      </c>
      <c r="H564" s="2" t="str">
        <f>IFERROR(VLOOKUP(I564,[1]종합!$A$1:$C$143,2,FALSE),0)</f>
        <v>식품및도시락</v>
      </c>
      <c r="I564" s="2" t="s">
        <v>1531</v>
      </c>
      <c r="J564" s="7" t="s">
        <v>647</v>
      </c>
      <c r="K564" s="2" t="s">
        <v>20</v>
      </c>
      <c r="L564" s="7" t="s">
        <v>40</v>
      </c>
      <c r="M564" s="2" t="str">
        <f t="shared" si="26"/>
        <v>100만원 미만</v>
      </c>
      <c r="N564" s="11">
        <v>51000</v>
      </c>
    </row>
    <row r="565" spans="1:14" x14ac:dyDescent="0.4">
      <c r="A565" s="1">
        <v>563</v>
      </c>
      <c r="B565" s="2" t="s">
        <v>14</v>
      </c>
      <c r="C565" s="7" t="s">
        <v>1450</v>
      </c>
      <c r="D565" s="2" t="e">
        <f t="shared" si="24"/>
        <v>#REF!</v>
      </c>
      <c r="E565" s="16" t="e">
        <f>VLOOKUP(C565,#REF!,12,FALSE)</f>
        <v>#REF!</v>
      </c>
      <c r="F565" s="2" t="str">
        <f>IFERROR(VLOOKUP($H565,[1]종합!$B$2:$C$142,2,FALSE),0)</f>
        <v>용역</v>
      </c>
      <c r="G565" s="2" t="str">
        <f t="shared" si="25"/>
        <v>수의계약</v>
      </c>
      <c r="H565" s="2" t="str">
        <f>IFERROR(VLOOKUP(I565,[1]종합!$A$1:$C$143,2,FALSE),0)</f>
        <v>청소및시설관리</v>
      </c>
      <c r="I565" s="2" t="s">
        <v>1705</v>
      </c>
      <c r="J565" s="7" t="s">
        <v>648</v>
      </c>
      <c r="K565" s="2" t="s">
        <v>20</v>
      </c>
      <c r="L565" s="7" t="s">
        <v>381</v>
      </c>
      <c r="M565" s="2" t="str">
        <f t="shared" si="26"/>
        <v>100만원 미만</v>
      </c>
      <c r="N565" s="11">
        <v>775000</v>
      </c>
    </row>
    <row r="566" spans="1:14" x14ac:dyDescent="0.4">
      <c r="A566" s="1">
        <v>564</v>
      </c>
      <c r="B566" s="2" t="s">
        <v>14</v>
      </c>
      <c r="C566" s="7" t="s">
        <v>1523</v>
      </c>
      <c r="D566" s="2" t="e">
        <f t="shared" si="24"/>
        <v>#REF!</v>
      </c>
      <c r="E566" s="16" t="e">
        <f>VLOOKUP(C566,#REF!,12,FALSE)</f>
        <v>#REF!</v>
      </c>
      <c r="F566" s="2" t="str">
        <f>IFERROR(VLOOKUP($H566,[1]종합!$B$2:$C$142,2,FALSE),0)</f>
        <v>물품</v>
      </c>
      <c r="G566" s="2" t="str">
        <f t="shared" si="25"/>
        <v>수의계약</v>
      </c>
      <c r="H566" s="2" t="str">
        <f>IFERROR(VLOOKUP(I566,[1]종합!$A$1:$C$143,2,FALSE),0)</f>
        <v>식품및도시락</v>
      </c>
      <c r="I566" s="2" t="s">
        <v>1531</v>
      </c>
      <c r="J566" s="7" t="s">
        <v>306</v>
      </c>
      <c r="K566" s="2" t="s">
        <v>20</v>
      </c>
      <c r="L566" s="7" t="s">
        <v>40</v>
      </c>
      <c r="M566" s="2" t="str">
        <f t="shared" si="26"/>
        <v>100만원 미만</v>
      </c>
      <c r="N566" s="11">
        <v>235000</v>
      </c>
    </row>
    <row r="567" spans="1:14" x14ac:dyDescent="0.4">
      <c r="A567" s="1">
        <v>565</v>
      </c>
      <c r="B567" s="2" t="s">
        <v>14</v>
      </c>
      <c r="C567" s="7" t="s">
        <v>1440</v>
      </c>
      <c r="D567" s="2" t="e">
        <f t="shared" si="24"/>
        <v>#REF!</v>
      </c>
      <c r="E567" s="16" t="e">
        <f>VLOOKUP(C567,#REF!,12,FALSE)</f>
        <v>#REF!</v>
      </c>
      <c r="F567" s="2" t="str">
        <f>IFERROR(VLOOKUP($H567,[1]종합!$B$2:$C$142,2,FALSE),0)</f>
        <v>용역</v>
      </c>
      <c r="G567" s="2" t="str">
        <f t="shared" si="25"/>
        <v>수의계약</v>
      </c>
      <c r="H567" s="2" t="str">
        <f>IFERROR(VLOOKUP(I567,[1]종합!$A$1:$C$143,2,FALSE),0)</f>
        <v>인쇄출판</v>
      </c>
      <c r="I567" s="2" t="s">
        <v>1529</v>
      </c>
      <c r="J567" s="7" t="s">
        <v>649</v>
      </c>
      <c r="K567" s="2" t="s">
        <v>20</v>
      </c>
      <c r="L567" s="7" t="s">
        <v>158</v>
      </c>
      <c r="M567" s="2" t="str">
        <f t="shared" si="26"/>
        <v>100만원 미만</v>
      </c>
      <c r="N567" s="11">
        <v>44000</v>
      </c>
    </row>
    <row r="568" spans="1:14" x14ac:dyDescent="0.4">
      <c r="A568" s="1">
        <v>566</v>
      </c>
      <c r="B568" s="2" t="s">
        <v>420</v>
      </c>
      <c r="C568" s="7" t="s">
        <v>1440</v>
      </c>
      <c r="D568" s="2" t="e">
        <f t="shared" si="24"/>
        <v>#REF!</v>
      </c>
      <c r="E568" s="16" t="e">
        <f>VLOOKUP(C568,#REF!,12,FALSE)</f>
        <v>#REF!</v>
      </c>
      <c r="F568" s="2" t="str">
        <f>IFERROR(VLOOKUP($H568,[1]종합!$B$2:$C$142,2,FALSE),0)</f>
        <v>용역</v>
      </c>
      <c r="G568" s="2" t="str">
        <f t="shared" si="25"/>
        <v>수의계약</v>
      </c>
      <c r="H568" s="2" t="str">
        <f>IFERROR(VLOOKUP(I568,[1]종합!$A$1:$C$143,2,FALSE),0)</f>
        <v>인쇄출판</v>
      </c>
      <c r="I568" s="2" t="s">
        <v>1529</v>
      </c>
      <c r="J568" s="7" t="s">
        <v>650</v>
      </c>
      <c r="K568" s="2" t="s">
        <v>20</v>
      </c>
      <c r="L568" s="7" t="s">
        <v>46</v>
      </c>
      <c r="M568" s="2" t="str">
        <f t="shared" si="26"/>
        <v>100~500만원</v>
      </c>
      <c r="N568" s="11">
        <v>1556500</v>
      </c>
    </row>
    <row r="569" spans="1:14" x14ac:dyDescent="0.4">
      <c r="A569" s="1">
        <v>567</v>
      </c>
      <c r="B569" s="2" t="s">
        <v>544</v>
      </c>
      <c r="C569" s="7" t="s">
        <v>1560</v>
      </c>
      <c r="D569" s="2" t="e">
        <f t="shared" si="24"/>
        <v>#REF!</v>
      </c>
      <c r="E569" s="16" t="e">
        <f>VLOOKUP(C569,#REF!,12,FALSE)</f>
        <v>#REF!</v>
      </c>
      <c r="F569" s="2" t="str">
        <f>IFERROR(VLOOKUP($H569,[1]종합!$B$2:$C$142,2,FALSE),0)</f>
        <v>용역</v>
      </c>
      <c r="G569" s="2" t="str">
        <f t="shared" si="25"/>
        <v>수의계약</v>
      </c>
      <c r="H569" s="2" t="str">
        <f>IFERROR(VLOOKUP(I569,[1]종합!$A$1:$C$143,2,FALSE),0)</f>
        <v>공간기획운영</v>
      </c>
      <c r="I569" s="2" t="s">
        <v>1656</v>
      </c>
      <c r="J569" s="7" t="s">
        <v>651</v>
      </c>
      <c r="K569" s="2" t="s">
        <v>20</v>
      </c>
      <c r="L569" s="7" t="s">
        <v>29</v>
      </c>
      <c r="M569" s="2" t="str">
        <f t="shared" si="26"/>
        <v>100만원 미만</v>
      </c>
      <c r="N569" s="11">
        <v>120000</v>
      </c>
    </row>
    <row r="570" spans="1:14" x14ac:dyDescent="0.4">
      <c r="A570" s="1">
        <v>568</v>
      </c>
      <c r="B570" s="2" t="s">
        <v>14</v>
      </c>
      <c r="C570" s="7" t="s">
        <v>1560</v>
      </c>
      <c r="D570" s="2" t="e">
        <f t="shared" si="24"/>
        <v>#REF!</v>
      </c>
      <c r="E570" s="16" t="e">
        <f>VLOOKUP(C570,#REF!,12,FALSE)</f>
        <v>#REF!</v>
      </c>
      <c r="F570" s="2" t="str">
        <f>IFERROR(VLOOKUP($H570,[1]종합!$B$2:$C$142,2,FALSE),0)</f>
        <v>용역</v>
      </c>
      <c r="G570" s="2" t="str">
        <f t="shared" si="25"/>
        <v>수의계약</v>
      </c>
      <c r="H570" s="2" t="str">
        <f>IFERROR(VLOOKUP(I570,[1]종합!$A$1:$C$143,2,FALSE),0)</f>
        <v>급식및시설운영</v>
      </c>
      <c r="I570" s="2" t="s">
        <v>1555</v>
      </c>
      <c r="J570" s="7" t="s">
        <v>652</v>
      </c>
      <c r="K570" s="2" t="s">
        <v>20</v>
      </c>
      <c r="L570" s="7" t="s">
        <v>42</v>
      </c>
      <c r="M570" s="2" t="str">
        <f t="shared" si="26"/>
        <v>1000~2000만원</v>
      </c>
      <c r="N570" s="11">
        <v>14528730</v>
      </c>
    </row>
    <row r="571" spans="1:14" x14ac:dyDescent="0.4">
      <c r="A571" s="1">
        <v>569</v>
      </c>
      <c r="B571" s="2" t="s">
        <v>14</v>
      </c>
      <c r="C571" s="7" t="s">
        <v>1523</v>
      </c>
      <c r="D571" s="2" t="e">
        <f t="shared" si="24"/>
        <v>#REF!</v>
      </c>
      <c r="E571" s="16" t="e">
        <f>VLOOKUP(C571,#REF!,12,FALSE)</f>
        <v>#REF!</v>
      </c>
      <c r="F571" s="2" t="str">
        <f>IFERROR(VLOOKUP($H571,[1]종합!$B$2:$C$142,2,FALSE),0)</f>
        <v>물품</v>
      </c>
      <c r="G571" s="2" t="str">
        <f t="shared" si="25"/>
        <v>수의계약</v>
      </c>
      <c r="H571" s="2" t="str">
        <f>IFERROR(VLOOKUP(I571,[1]종합!$A$1:$C$143,2,FALSE),0)</f>
        <v>식품및도시락</v>
      </c>
      <c r="I571" s="2" t="s">
        <v>1531</v>
      </c>
      <c r="J571" s="7" t="s">
        <v>653</v>
      </c>
      <c r="K571" s="2" t="s">
        <v>20</v>
      </c>
      <c r="L571" s="7" t="s">
        <v>500</v>
      </c>
      <c r="M571" s="2" t="str">
        <f t="shared" si="26"/>
        <v>100만원 미만</v>
      </c>
      <c r="N571" s="11">
        <v>63000</v>
      </c>
    </row>
    <row r="572" spans="1:14" x14ac:dyDescent="0.4">
      <c r="A572" s="1">
        <v>570</v>
      </c>
      <c r="B572" s="2" t="s">
        <v>14</v>
      </c>
      <c r="C572" s="7" t="s">
        <v>1450</v>
      </c>
      <c r="D572" s="2" t="e">
        <f t="shared" si="24"/>
        <v>#REF!</v>
      </c>
      <c r="E572" s="16" t="e">
        <f>VLOOKUP(C572,#REF!,12,FALSE)</f>
        <v>#REF!</v>
      </c>
      <c r="F572" s="2" t="str">
        <f>IFERROR(VLOOKUP($H572,[1]종합!$B$2:$C$142,2,FALSE),0)</f>
        <v>용역</v>
      </c>
      <c r="G572" s="2" t="str">
        <f t="shared" si="25"/>
        <v>수의계약</v>
      </c>
      <c r="H572" s="2" t="str">
        <f>IFERROR(VLOOKUP(I572,[1]종합!$A$1:$C$143,2,FALSE),0)</f>
        <v>청소및시설관리</v>
      </c>
      <c r="I572" s="2" t="s">
        <v>1536</v>
      </c>
      <c r="J572" s="7" t="s">
        <v>654</v>
      </c>
      <c r="K572" s="2" t="s">
        <v>20</v>
      </c>
      <c r="L572" s="7" t="s">
        <v>161</v>
      </c>
      <c r="M572" s="2" t="str">
        <f t="shared" si="26"/>
        <v>100만원 미만</v>
      </c>
      <c r="N572" s="11">
        <v>950000</v>
      </c>
    </row>
    <row r="573" spans="1:14" x14ac:dyDescent="0.4">
      <c r="A573" s="1">
        <v>571</v>
      </c>
      <c r="B573" s="2" t="s">
        <v>505</v>
      </c>
      <c r="C573" s="7" t="s">
        <v>1440</v>
      </c>
      <c r="D573" s="2" t="e">
        <f t="shared" si="24"/>
        <v>#REF!</v>
      </c>
      <c r="E573" s="16" t="e">
        <f>VLOOKUP(C573,#REF!,12,FALSE)</f>
        <v>#REF!</v>
      </c>
      <c r="F573" s="2" t="str">
        <f>IFERROR(VLOOKUP($H573,[1]종합!$B$2:$C$142,2,FALSE),0)</f>
        <v>용역</v>
      </c>
      <c r="G573" s="2" t="str">
        <f t="shared" si="25"/>
        <v>수의계약</v>
      </c>
      <c r="H573" s="2" t="str">
        <f>IFERROR(VLOOKUP(I573,[1]종합!$A$1:$C$143,2,FALSE),0)</f>
        <v>인쇄출판</v>
      </c>
      <c r="I573" s="2" t="s">
        <v>1529</v>
      </c>
      <c r="J573" s="7" t="s">
        <v>655</v>
      </c>
      <c r="K573" s="2" t="s">
        <v>20</v>
      </c>
      <c r="L573" s="7" t="s">
        <v>165</v>
      </c>
      <c r="M573" s="2" t="str">
        <f t="shared" si="26"/>
        <v>100만원 미만</v>
      </c>
      <c r="N573" s="11">
        <v>49500</v>
      </c>
    </row>
    <row r="574" spans="1:14" x14ac:dyDescent="0.4">
      <c r="A574" s="1">
        <v>572</v>
      </c>
      <c r="B574" s="2" t="s">
        <v>14</v>
      </c>
      <c r="C574" s="7" t="s">
        <v>1443</v>
      </c>
      <c r="D574" s="2" t="e">
        <f t="shared" si="24"/>
        <v>#REF!</v>
      </c>
      <c r="E574" s="16" t="e">
        <f>VLOOKUP(C574,#REF!,12,FALSE)</f>
        <v>#REF!</v>
      </c>
      <c r="F574" s="2" t="str">
        <f>IFERROR(VLOOKUP($H574,[1]종합!$B$2:$C$142,2,FALSE),0)</f>
        <v>물품</v>
      </c>
      <c r="G574" s="2" t="str">
        <f t="shared" si="25"/>
        <v>수의계약</v>
      </c>
      <c r="H574" s="2" t="str">
        <f>IFERROR(VLOOKUP(I574,[1]종합!$A$1:$C$143,2,FALSE),0)</f>
        <v>사무용품및소모품</v>
      </c>
      <c r="I574" s="2" t="str">
        <f>IF(ISERROR(FIND("사무용품",J574)),0,"사무용품")</f>
        <v>사무용품</v>
      </c>
      <c r="J574" s="7" t="s">
        <v>656</v>
      </c>
      <c r="K574" s="2" t="s">
        <v>20</v>
      </c>
      <c r="L574" s="7" t="s">
        <v>69</v>
      </c>
      <c r="M574" s="2" t="str">
        <f t="shared" si="26"/>
        <v>100만원 미만</v>
      </c>
      <c r="N574" s="11">
        <v>535070</v>
      </c>
    </row>
    <row r="575" spans="1:14" x14ac:dyDescent="0.4">
      <c r="A575" s="1">
        <v>573</v>
      </c>
      <c r="B575" s="2" t="s">
        <v>14</v>
      </c>
      <c r="C575" s="7" t="s">
        <v>1440</v>
      </c>
      <c r="D575" s="2" t="e">
        <f t="shared" si="24"/>
        <v>#REF!</v>
      </c>
      <c r="E575" s="16" t="e">
        <f>VLOOKUP(C575,#REF!,12,FALSE)</f>
        <v>#REF!</v>
      </c>
      <c r="F575" s="2" t="str">
        <f>IFERROR(VLOOKUP($H575,[1]종합!$B$2:$C$142,2,FALSE),0)</f>
        <v>용역</v>
      </c>
      <c r="G575" s="2" t="str">
        <f t="shared" si="25"/>
        <v>수의계약</v>
      </c>
      <c r="H575" s="2" t="str">
        <f>IFERROR(VLOOKUP(I575,[1]종합!$A$1:$C$143,2,FALSE),0)</f>
        <v>인쇄출판</v>
      </c>
      <c r="I575" s="2" t="s">
        <v>1530</v>
      </c>
      <c r="J575" s="7" t="s">
        <v>657</v>
      </c>
      <c r="K575" s="2" t="s">
        <v>503</v>
      </c>
      <c r="L575" s="7" t="s">
        <v>17</v>
      </c>
      <c r="M575" s="2" t="str">
        <f t="shared" si="26"/>
        <v>100만원 미만</v>
      </c>
      <c r="N575" s="11">
        <v>88000</v>
      </c>
    </row>
    <row r="576" spans="1:14" x14ac:dyDescent="0.4">
      <c r="A576" s="1">
        <v>574</v>
      </c>
      <c r="B576" s="2" t="s">
        <v>14</v>
      </c>
      <c r="C576" s="7" t="s">
        <v>1440</v>
      </c>
      <c r="D576" s="2" t="e">
        <f t="shared" si="24"/>
        <v>#REF!</v>
      </c>
      <c r="E576" s="16" t="e">
        <f>VLOOKUP(C576,#REF!,12,FALSE)</f>
        <v>#REF!</v>
      </c>
      <c r="F576" s="2" t="str">
        <f>IFERROR(VLOOKUP($H576,[1]종합!$B$2:$C$142,2,FALSE),0)</f>
        <v>용역</v>
      </c>
      <c r="G576" s="2" t="str">
        <f t="shared" si="25"/>
        <v>수의계약</v>
      </c>
      <c r="H576" s="2" t="str">
        <f>IFERROR(VLOOKUP(I576,[1]종합!$A$1:$C$143,2,FALSE),0)</f>
        <v>인쇄출판</v>
      </c>
      <c r="I576" s="2" t="s">
        <v>1543</v>
      </c>
      <c r="J576" s="7" t="s">
        <v>658</v>
      </c>
      <c r="K576" s="2" t="s">
        <v>20</v>
      </c>
      <c r="L576" s="7" t="s">
        <v>87</v>
      </c>
      <c r="M576" s="2" t="str">
        <f t="shared" si="26"/>
        <v>100만원 미만</v>
      </c>
      <c r="N576" s="11">
        <v>466000</v>
      </c>
    </row>
    <row r="577" spans="1:14" x14ac:dyDescent="0.4">
      <c r="A577" s="1">
        <v>575</v>
      </c>
      <c r="B577" s="2" t="s">
        <v>505</v>
      </c>
      <c r="C577" s="7" t="s">
        <v>1523</v>
      </c>
      <c r="D577" s="2" t="e">
        <f t="shared" si="24"/>
        <v>#REF!</v>
      </c>
      <c r="E577" s="16" t="e">
        <f>VLOOKUP(C577,#REF!,12,FALSE)</f>
        <v>#REF!</v>
      </c>
      <c r="F577" s="2" t="str">
        <f>IFERROR(VLOOKUP($H577,[1]종합!$B$2:$C$142,2,FALSE),0)</f>
        <v>물품</v>
      </c>
      <c r="G577" s="2" t="str">
        <f t="shared" si="25"/>
        <v>수의계약</v>
      </c>
      <c r="H577" s="2" t="str">
        <f>IFERROR(VLOOKUP(I577,[1]종합!$A$1:$C$143,2,FALSE),0)</f>
        <v>식품및도시락</v>
      </c>
      <c r="I577" s="2" t="s">
        <v>1532</v>
      </c>
      <c r="J577" s="7" t="s">
        <v>659</v>
      </c>
      <c r="K577" s="2" t="s">
        <v>20</v>
      </c>
      <c r="L577" s="7" t="s">
        <v>93</v>
      </c>
      <c r="M577" s="2" t="str">
        <f t="shared" si="26"/>
        <v>100만원 미만</v>
      </c>
      <c r="N577" s="11">
        <v>40000</v>
      </c>
    </row>
    <row r="578" spans="1:14" x14ac:dyDescent="0.4">
      <c r="A578" s="1">
        <v>576</v>
      </c>
      <c r="B578" s="2" t="s">
        <v>552</v>
      </c>
      <c r="C578" s="7" t="s">
        <v>1523</v>
      </c>
      <c r="D578" s="2" t="e">
        <f t="shared" si="24"/>
        <v>#REF!</v>
      </c>
      <c r="E578" s="16" t="e">
        <f>VLOOKUP(C578,#REF!,12,FALSE)</f>
        <v>#REF!</v>
      </c>
      <c r="F578" s="2" t="str">
        <f>IFERROR(VLOOKUP($H578,[1]종합!$B$2:$C$142,2,FALSE),0)</f>
        <v>물품</v>
      </c>
      <c r="G578" s="2" t="str">
        <f t="shared" si="25"/>
        <v>수의계약</v>
      </c>
      <c r="H578" s="2" t="str">
        <f>IFERROR(VLOOKUP(I578,[1]종합!$A$1:$C$143,2,FALSE),0)</f>
        <v>청소위생용품</v>
      </c>
      <c r="I578" s="2" t="s">
        <v>1533</v>
      </c>
      <c r="J578" s="7" t="s">
        <v>660</v>
      </c>
      <c r="K578" s="2" t="s">
        <v>20</v>
      </c>
      <c r="L578" s="7" t="s">
        <v>69</v>
      </c>
      <c r="M578" s="2" t="str">
        <f t="shared" si="26"/>
        <v>100~500만원</v>
      </c>
      <c r="N578" s="11">
        <v>1700000</v>
      </c>
    </row>
    <row r="579" spans="1:14" x14ac:dyDescent="0.4">
      <c r="A579" s="1">
        <v>577</v>
      </c>
      <c r="B579" s="2" t="s">
        <v>14</v>
      </c>
      <c r="C579" s="7" t="s">
        <v>1448</v>
      </c>
      <c r="D579" s="2" t="e">
        <f t="shared" ref="D579:D642" si="27">IF(OR($E579="천안", $E579="공주", $E579="보령", $E579="아산", $E579="서산", $E579="논산", $E579="계룡", $E579="당진", $E579="금산", $E579="부여", $E579="서천", $E579="청양", $E579="홍성", $E579="예산", $E579="태안"), "도내", "도외")</f>
        <v>#REF!</v>
      </c>
      <c r="E579" s="16" t="e">
        <f>VLOOKUP(C579,#REF!,12,FALSE)</f>
        <v>#REF!</v>
      </c>
      <c r="F579" s="2" t="str">
        <f>IFERROR(VLOOKUP($H579,[1]종합!$B$2:$C$142,2,FALSE),0)</f>
        <v>용역</v>
      </c>
      <c r="G579" s="2" t="str">
        <f t="shared" ref="G579:G642" si="28">IF($N579&gt;20000000, "입찰계약", "수의계약")</f>
        <v>수의계약</v>
      </c>
      <c r="H579" s="2" t="str">
        <f>IFERROR(VLOOKUP(I579,[1]종합!$A$1:$C$143,2,FALSE),0)</f>
        <v>기타사업서비스</v>
      </c>
      <c r="I579" s="2" t="s">
        <v>1683</v>
      </c>
      <c r="J579" s="7" t="s">
        <v>661</v>
      </c>
      <c r="K579" s="2" t="s">
        <v>555</v>
      </c>
      <c r="L579" s="7" t="s">
        <v>85</v>
      </c>
      <c r="M579" s="2" t="str">
        <f t="shared" ref="M579:M642" si="29">IF($N579&lt;1000000, "100만원 미만", IF($N579&lt;5000000, "100~500만원", IF($N579&lt;10000000, "500~1000만원", IF($N579&lt;20000000, "1000~2000만원", IF($N579&lt;30000000, "2000~3000만원", IF($N579&lt;40000000, "3000~4000만원", IF($N579&lt;50000000, "4000~5000만원", "5000만원 이상")))))))</f>
        <v>100만원 미만</v>
      </c>
      <c r="N579" s="11">
        <v>154000</v>
      </c>
    </row>
    <row r="580" spans="1:14" x14ac:dyDescent="0.4">
      <c r="A580" s="1">
        <v>578</v>
      </c>
      <c r="B580" s="2" t="s">
        <v>14</v>
      </c>
      <c r="C580" s="7" t="s">
        <v>1525</v>
      </c>
      <c r="D580" s="2" t="e">
        <f t="shared" si="27"/>
        <v>#REF!</v>
      </c>
      <c r="E580" s="16" t="e">
        <f>VLOOKUP(C580,#REF!,12,FALSE)</f>
        <v>#REF!</v>
      </c>
      <c r="F580" s="2" t="str">
        <f>IFERROR(VLOOKUP($H580,[1]종합!$B$2:$C$142,2,FALSE),0)</f>
        <v>물품</v>
      </c>
      <c r="G580" s="2" t="str">
        <f t="shared" si="28"/>
        <v>수의계약</v>
      </c>
      <c r="H580" s="2" t="str">
        <f>IFERROR(VLOOKUP(I580,[1]종합!$A$1:$C$143,2,FALSE),0)</f>
        <v>사무용품및소모품</v>
      </c>
      <c r="I580" s="2" t="str">
        <f>IF(ISERROR(FIND("복사용지",J580)),0,"복사용지")</f>
        <v>복사용지</v>
      </c>
      <c r="J580" s="7" t="s">
        <v>571</v>
      </c>
      <c r="K580" s="2" t="s">
        <v>503</v>
      </c>
      <c r="L580" s="7" t="s">
        <v>42</v>
      </c>
      <c r="M580" s="2" t="str">
        <f t="shared" si="29"/>
        <v>100만원 미만</v>
      </c>
      <c r="N580" s="11">
        <v>984900</v>
      </c>
    </row>
    <row r="581" spans="1:14" x14ac:dyDescent="0.4">
      <c r="A581" s="1">
        <v>579</v>
      </c>
      <c r="B581" s="2" t="s">
        <v>14</v>
      </c>
      <c r="C581" s="7" t="s">
        <v>1465</v>
      </c>
      <c r="D581" s="2" t="e">
        <f t="shared" si="27"/>
        <v>#REF!</v>
      </c>
      <c r="E581" s="16" t="e">
        <f>VLOOKUP(C581,#REF!,12,FALSE)</f>
        <v>#REF!</v>
      </c>
      <c r="F581" s="2">
        <f>IFERROR(VLOOKUP($H581,[1]종합!$B$2:$C$142,2,FALSE),0)</f>
        <v>0</v>
      </c>
      <c r="G581" s="2" t="str">
        <f t="shared" si="28"/>
        <v>수의계약</v>
      </c>
      <c r="H581" s="2">
        <f>IFERROR(VLOOKUP(I581,[1]종합!$A$1:$C$143,2,FALSE),0)</f>
        <v>0</v>
      </c>
      <c r="I581" s="2" t="s">
        <v>1646</v>
      </c>
      <c r="J581" s="7" t="s">
        <v>662</v>
      </c>
      <c r="K581" s="2" t="s">
        <v>20</v>
      </c>
      <c r="L581" s="7" t="s">
        <v>87</v>
      </c>
      <c r="M581" s="2" t="str">
        <f t="shared" si="29"/>
        <v>1000~2000만원</v>
      </c>
      <c r="N581" s="11">
        <v>10000000</v>
      </c>
    </row>
    <row r="582" spans="1:14" x14ac:dyDescent="0.4">
      <c r="A582" s="1">
        <v>580</v>
      </c>
      <c r="B582" s="2" t="s">
        <v>505</v>
      </c>
      <c r="C582" s="7" t="s">
        <v>1440</v>
      </c>
      <c r="D582" s="2" t="e">
        <f t="shared" si="27"/>
        <v>#REF!</v>
      </c>
      <c r="E582" s="16" t="e">
        <f>VLOOKUP(C582,#REF!,12,FALSE)</f>
        <v>#REF!</v>
      </c>
      <c r="F582" s="2" t="str">
        <f>IFERROR(VLOOKUP($H582,[1]종합!$B$2:$C$142,2,FALSE),0)</f>
        <v>용역</v>
      </c>
      <c r="G582" s="2" t="str">
        <f t="shared" si="28"/>
        <v>수의계약</v>
      </c>
      <c r="H582" s="2" t="str">
        <f>IFERROR(VLOOKUP(I582,[1]종합!$A$1:$C$143,2,FALSE),0)</f>
        <v>인쇄출판</v>
      </c>
      <c r="I582" s="2" t="s">
        <v>1665</v>
      </c>
      <c r="J582" s="7" t="s">
        <v>663</v>
      </c>
      <c r="K582" s="2" t="s">
        <v>20</v>
      </c>
      <c r="L582" s="7" t="s">
        <v>25</v>
      </c>
      <c r="M582" s="2" t="str">
        <f t="shared" si="29"/>
        <v>100만원 미만</v>
      </c>
      <c r="N582" s="11">
        <v>500000</v>
      </c>
    </row>
    <row r="583" spans="1:14" x14ac:dyDescent="0.4">
      <c r="A583" s="1">
        <v>581</v>
      </c>
      <c r="B583" s="2" t="s">
        <v>559</v>
      </c>
      <c r="C583" s="7" t="s">
        <v>1561</v>
      </c>
      <c r="D583" s="2" t="e">
        <f t="shared" si="27"/>
        <v>#REF!</v>
      </c>
      <c r="E583" s="16" t="e">
        <f>VLOOKUP(C583,#REF!,12,FALSE)</f>
        <v>#REF!</v>
      </c>
      <c r="F583" s="2" t="str">
        <f>IFERROR(VLOOKUP($H583,[1]종합!$B$2:$C$142,2,FALSE),0)</f>
        <v>용역</v>
      </c>
      <c r="G583" s="2" t="str">
        <f t="shared" si="28"/>
        <v>수의계약</v>
      </c>
      <c r="H583" s="2" t="str">
        <f>IFERROR(VLOOKUP(I583,[1]종합!$A$1:$C$143,2,FALSE),0)</f>
        <v>청소및시설관리</v>
      </c>
      <c r="I583" s="2" t="s">
        <v>1556</v>
      </c>
      <c r="J583" s="7" t="s">
        <v>664</v>
      </c>
      <c r="K583" s="2" t="s">
        <v>561</v>
      </c>
      <c r="L583" s="7" t="s">
        <v>141</v>
      </c>
      <c r="M583" s="2" t="str">
        <f t="shared" si="29"/>
        <v>100만원 미만</v>
      </c>
      <c r="N583" s="11">
        <v>600000</v>
      </c>
    </row>
    <row r="584" spans="1:14" x14ac:dyDescent="0.4">
      <c r="A584" s="1">
        <v>582</v>
      </c>
      <c r="B584" s="2" t="s">
        <v>14</v>
      </c>
      <c r="C584" s="7" t="s">
        <v>1521</v>
      </c>
      <c r="D584" s="2" t="e">
        <f t="shared" si="27"/>
        <v>#REF!</v>
      </c>
      <c r="E584" s="16" t="e">
        <f>VLOOKUP(C584,#REF!,12,FALSE)</f>
        <v>#REF!</v>
      </c>
      <c r="F584" s="2" t="str">
        <f>IFERROR(VLOOKUP($H584,[1]종합!$B$2:$C$142,2,FALSE),0)</f>
        <v>공사</v>
      </c>
      <c r="G584" s="2" t="str">
        <f t="shared" si="28"/>
        <v>수의계약</v>
      </c>
      <c r="H584" s="2" t="str">
        <f>IFERROR(VLOOKUP(I584,[1]종합!$A$1:$C$143,2,FALSE),0)</f>
        <v>건축공사</v>
      </c>
      <c r="I584" s="2" t="s">
        <v>1696</v>
      </c>
      <c r="J584" s="7" t="s">
        <v>665</v>
      </c>
      <c r="K584" s="2" t="s">
        <v>20</v>
      </c>
      <c r="L584" s="7" t="s">
        <v>161</v>
      </c>
      <c r="M584" s="2" t="str">
        <f t="shared" si="29"/>
        <v>1000~2000만원</v>
      </c>
      <c r="N584" s="11">
        <v>19164000</v>
      </c>
    </row>
    <row r="585" spans="1:14" x14ac:dyDescent="0.4">
      <c r="A585" s="1">
        <v>583</v>
      </c>
      <c r="B585" s="2" t="s">
        <v>14</v>
      </c>
      <c r="C585" s="7" t="s">
        <v>1440</v>
      </c>
      <c r="D585" s="2" t="e">
        <f t="shared" si="27"/>
        <v>#REF!</v>
      </c>
      <c r="E585" s="16" t="e">
        <f>VLOOKUP(C585,#REF!,12,FALSE)</f>
        <v>#REF!</v>
      </c>
      <c r="F585" s="2" t="str">
        <f>IFERROR(VLOOKUP($H585,[1]종합!$B$2:$C$142,2,FALSE),0)</f>
        <v>용역</v>
      </c>
      <c r="G585" s="2" t="str">
        <f t="shared" si="28"/>
        <v>수의계약</v>
      </c>
      <c r="H585" s="2" t="str">
        <f>IFERROR(VLOOKUP(I585,[1]종합!$A$1:$C$143,2,FALSE),0)</f>
        <v>인쇄출판</v>
      </c>
      <c r="I585" s="2" t="s">
        <v>1529</v>
      </c>
      <c r="J585" s="7" t="s">
        <v>666</v>
      </c>
      <c r="K585" s="2" t="s">
        <v>20</v>
      </c>
      <c r="L585" s="7" t="s">
        <v>21</v>
      </c>
      <c r="M585" s="2" t="str">
        <f t="shared" si="29"/>
        <v>100만원 미만</v>
      </c>
      <c r="N585" s="11">
        <v>82500</v>
      </c>
    </row>
    <row r="586" spans="1:14" x14ac:dyDescent="0.4">
      <c r="A586" s="1">
        <v>584</v>
      </c>
      <c r="B586" s="2" t="s">
        <v>14</v>
      </c>
      <c r="C586" s="7" t="s">
        <v>1440</v>
      </c>
      <c r="D586" s="2" t="e">
        <f t="shared" si="27"/>
        <v>#REF!</v>
      </c>
      <c r="E586" s="16" t="e">
        <f>VLOOKUP(C586,#REF!,12,FALSE)</f>
        <v>#REF!</v>
      </c>
      <c r="F586" s="2" t="str">
        <f>IFERROR(VLOOKUP($H586,[1]종합!$B$2:$C$142,2,FALSE),0)</f>
        <v>용역</v>
      </c>
      <c r="G586" s="2" t="str">
        <f t="shared" si="28"/>
        <v>수의계약</v>
      </c>
      <c r="H586" s="2" t="str">
        <f>IFERROR(VLOOKUP(I586,[1]종합!$A$1:$C$143,2,FALSE),0)</f>
        <v>인쇄출판</v>
      </c>
      <c r="I586" s="2" t="s">
        <v>1530</v>
      </c>
      <c r="J586" s="7" t="s">
        <v>667</v>
      </c>
      <c r="K586" s="2" t="s">
        <v>20</v>
      </c>
      <c r="L586" s="7" t="s">
        <v>21</v>
      </c>
      <c r="M586" s="2" t="str">
        <f t="shared" si="29"/>
        <v>100만원 미만</v>
      </c>
      <c r="N586" s="11">
        <v>902000</v>
      </c>
    </row>
    <row r="587" spans="1:14" x14ac:dyDescent="0.4">
      <c r="A587" s="1">
        <v>585</v>
      </c>
      <c r="B587" s="2" t="s">
        <v>14</v>
      </c>
      <c r="C587" s="7" t="s">
        <v>1440</v>
      </c>
      <c r="D587" s="2" t="e">
        <f t="shared" si="27"/>
        <v>#REF!</v>
      </c>
      <c r="E587" s="16" t="e">
        <f>VLOOKUP(C587,#REF!,12,FALSE)</f>
        <v>#REF!</v>
      </c>
      <c r="F587" s="2" t="str">
        <f>IFERROR(VLOOKUP($H587,[1]종합!$B$2:$C$142,2,FALSE),0)</f>
        <v>용역</v>
      </c>
      <c r="G587" s="2" t="str">
        <f t="shared" si="28"/>
        <v>수의계약</v>
      </c>
      <c r="H587" s="2" t="str">
        <f>IFERROR(VLOOKUP(I587,[1]종합!$A$1:$C$143,2,FALSE),0)</f>
        <v>인쇄출판</v>
      </c>
      <c r="I587" s="2" t="s">
        <v>1530</v>
      </c>
      <c r="J587" s="7" t="s">
        <v>668</v>
      </c>
      <c r="K587" s="2" t="s">
        <v>565</v>
      </c>
      <c r="L587" s="7" t="s">
        <v>46</v>
      </c>
      <c r="M587" s="2" t="str">
        <f t="shared" si="29"/>
        <v>100만원 미만</v>
      </c>
      <c r="N587" s="11">
        <v>334400</v>
      </c>
    </row>
    <row r="588" spans="1:14" x14ac:dyDescent="0.4">
      <c r="A588" s="1">
        <v>586</v>
      </c>
      <c r="B588" s="2" t="s">
        <v>14</v>
      </c>
      <c r="C588" s="7" t="s">
        <v>1440</v>
      </c>
      <c r="D588" s="2" t="e">
        <f t="shared" si="27"/>
        <v>#REF!</v>
      </c>
      <c r="E588" s="16" t="e">
        <f>VLOOKUP(C588,#REF!,12,FALSE)</f>
        <v>#REF!</v>
      </c>
      <c r="F588" s="2" t="str">
        <f>IFERROR(VLOOKUP($H588,[1]종합!$B$2:$C$142,2,FALSE),0)</f>
        <v>용역</v>
      </c>
      <c r="G588" s="2" t="str">
        <f t="shared" si="28"/>
        <v>수의계약</v>
      </c>
      <c r="H588" s="2" t="str">
        <f>IFERROR(VLOOKUP(I588,[1]종합!$A$1:$C$143,2,FALSE),0)</f>
        <v>인쇄출판</v>
      </c>
      <c r="I588" s="2" t="s">
        <v>1529</v>
      </c>
      <c r="J588" s="7" t="s">
        <v>669</v>
      </c>
      <c r="K588" s="2" t="s">
        <v>566</v>
      </c>
      <c r="L588" s="7" t="s">
        <v>670</v>
      </c>
      <c r="M588" s="2" t="str">
        <f t="shared" si="29"/>
        <v>100만원 미만</v>
      </c>
      <c r="N588" s="11">
        <v>836000</v>
      </c>
    </row>
    <row r="589" spans="1:14" x14ac:dyDescent="0.4">
      <c r="A589" s="1">
        <v>587</v>
      </c>
      <c r="B589" s="2" t="s">
        <v>14</v>
      </c>
      <c r="C589" s="7" t="s">
        <v>1464</v>
      </c>
      <c r="D589" s="2" t="e">
        <f t="shared" si="27"/>
        <v>#REF!</v>
      </c>
      <c r="E589" s="16" t="e">
        <f>VLOOKUP(C589,#REF!,12,FALSE)</f>
        <v>#REF!</v>
      </c>
      <c r="F589" s="2" t="str">
        <f>IFERROR(VLOOKUP($H589,[1]종합!$B$2:$C$142,2,FALSE),0)</f>
        <v>물품</v>
      </c>
      <c r="G589" s="2" t="str">
        <f t="shared" si="28"/>
        <v>수의계약</v>
      </c>
      <c r="H589" s="2" t="str">
        <f>IFERROR(VLOOKUP(I589,[1]종합!$A$1:$C$143,2,FALSE),0)</f>
        <v>사무용품및소모품</v>
      </c>
      <c r="I589" s="2" t="str">
        <f>IF(ISERROR(FIND("사무용품",J589)),0,"사무용품")</f>
        <v>사무용품</v>
      </c>
      <c r="J589" s="7" t="s">
        <v>671</v>
      </c>
      <c r="K589" s="2" t="s">
        <v>20</v>
      </c>
      <c r="L589" s="7" t="s">
        <v>455</v>
      </c>
      <c r="M589" s="2" t="str">
        <f t="shared" si="29"/>
        <v>100~500만원</v>
      </c>
      <c r="N589" s="11">
        <v>1046100</v>
      </c>
    </row>
    <row r="590" spans="1:14" x14ac:dyDescent="0.4">
      <c r="A590" s="1">
        <v>588</v>
      </c>
      <c r="B590" s="2" t="s">
        <v>14</v>
      </c>
      <c r="C590" s="7" t="s">
        <v>1440</v>
      </c>
      <c r="D590" s="2" t="e">
        <f t="shared" si="27"/>
        <v>#REF!</v>
      </c>
      <c r="E590" s="16" t="e">
        <f>VLOOKUP(C590,#REF!,12,FALSE)</f>
        <v>#REF!</v>
      </c>
      <c r="F590" s="2" t="str">
        <f>IFERROR(VLOOKUP($H590,[1]종합!$B$2:$C$142,2,FALSE),0)</f>
        <v>용역</v>
      </c>
      <c r="G590" s="2" t="str">
        <f t="shared" si="28"/>
        <v>수의계약</v>
      </c>
      <c r="H590" s="2" t="str">
        <f>IFERROR(VLOOKUP(I590,[1]종합!$A$1:$C$143,2,FALSE),0)</f>
        <v>인쇄출판</v>
      </c>
      <c r="I590" s="2" t="s">
        <v>1543</v>
      </c>
      <c r="J590" s="7" t="s">
        <v>672</v>
      </c>
      <c r="K590" s="2" t="s">
        <v>20</v>
      </c>
      <c r="L590" s="7" t="s">
        <v>69</v>
      </c>
      <c r="M590" s="2" t="str">
        <f t="shared" si="29"/>
        <v>100만원 미만</v>
      </c>
      <c r="N590" s="11">
        <v>605000</v>
      </c>
    </row>
    <row r="591" spans="1:14" x14ac:dyDescent="0.4">
      <c r="A591" s="1">
        <v>589</v>
      </c>
      <c r="B591" s="2" t="s">
        <v>14</v>
      </c>
      <c r="C591" s="7" t="s">
        <v>1440</v>
      </c>
      <c r="D591" s="2" t="e">
        <f t="shared" si="27"/>
        <v>#REF!</v>
      </c>
      <c r="E591" s="16" t="e">
        <f>VLOOKUP(C591,#REF!,12,FALSE)</f>
        <v>#REF!</v>
      </c>
      <c r="F591" s="2" t="str">
        <f>IFERROR(VLOOKUP($H591,[1]종합!$B$2:$C$142,2,FALSE),0)</f>
        <v>용역</v>
      </c>
      <c r="G591" s="2" t="str">
        <f t="shared" si="28"/>
        <v>수의계약</v>
      </c>
      <c r="H591" s="2" t="str">
        <f>IFERROR(VLOOKUP(I591,[1]종합!$A$1:$C$143,2,FALSE),0)</f>
        <v>인쇄출판</v>
      </c>
      <c r="I591" s="2" t="s">
        <v>1529</v>
      </c>
      <c r="J591" s="7" t="s">
        <v>673</v>
      </c>
      <c r="K591" s="2" t="s">
        <v>20</v>
      </c>
      <c r="L591" s="7" t="s">
        <v>127</v>
      </c>
      <c r="M591" s="2" t="str">
        <f t="shared" si="29"/>
        <v>100만원 미만</v>
      </c>
      <c r="N591" s="11">
        <v>143000</v>
      </c>
    </row>
    <row r="592" spans="1:14" x14ac:dyDescent="0.4">
      <c r="A592" s="1">
        <v>590</v>
      </c>
      <c r="B592" s="2" t="s">
        <v>14</v>
      </c>
      <c r="C592" s="7" t="s">
        <v>1440</v>
      </c>
      <c r="D592" s="2" t="e">
        <f t="shared" si="27"/>
        <v>#REF!</v>
      </c>
      <c r="E592" s="16" t="e">
        <f>VLOOKUP(C592,#REF!,12,FALSE)</f>
        <v>#REF!</v>
      </c>
      <c r="F592" s="2" t="str">
        <f>IFERROR(VLOOKUP($H592,[1]종합!$B$2:$C$142,2,FALSE),0)</f>
        <v>용역</v>
      </c>
      <c r="G592" s="2" t="str">
        <f t="shared" si="28"/>
        <v>수의계약</v>
      </c>
      <c r="H592" s="2" t="str">
        <f>IFERROR(VLOOKUP(I592,[1]종합!$A$1:$C$143,2,FALSE),0)</f>
        <v>인쇄출판</v>
      </c>
      <c r="I592" s="2" t="s">
        <v>1543</v>
      </c>
      <c r="J592" s="7" t="s">
        <v>674</v>
      </c>
      <c r="K592" s="2" t="s">
        <v>503</v>
      </c>
      <c r="L592" s="7" t="s">
        <v>69</v>
      </c>
      <c r="M592" s="2" t="str">
        <f t="shared" si="29"/>
        <v>100만원 미만</v>
      </c>
      <c r="N592" s="11">
        <v>198000</v>
      </c>
    </row>
    <row r="593" spans="1:14" x14ac:dyDescent="0.4">
      <c r="A593" s="1">
        <v>591</v>
      </c>
      <c r="B593" s="2" t="s">
        <v>14</v>
      </c>
      <c r="C593" s="7" t="s">
        <v>1440</v>
      </c>
      <c r="D593" s="2" t="e">
        <f t="shared" si="27"/>
        <v>#REF!</v>
      </c>
      <c r="E593" s="16" t="e">
        <f>VLOOKUP(C593,#REF!,12,FALSE)</f>
        <v>#REF!</v>
      </c>
      <c r="F593" s="2" t="str">
        <f>IFERROR(VLOOKUP($H593,[1]종합!$B$2:$C$142,2,FALSE),0)</f>
        <v>용역</v>
      </c>
      <c r="G593" s="2" t="str">
        <f t="shared" si="28"/>
        <v>수의계약</v>
      </c>
      <c r="H593" s="2" t="str">
        <f>IFERROR(VLOOKUP(I593,[1]종합!$A$1:$C$143,2,FALSE),0)</f>
        <v>인쇄출판</v>
      </c>
      <c r="I593" s="2" t="s">
        <v>1529</v>
      </c>
      <c r="J593" s="7" t="s">
        <v>675</v>
      </c>
      <c r="K593" s="2" t="s">
        <v>20</v>
      </c>
      <c r="L593" s="7" t="s">
        <v>31</v>
      </c>
      <c r="M593" s="2" t="str">
        <f t="shared" si="29"/>
        <v>100만원 미만</v>
      </c>
      <c r="N593" s="11">
        <v>88000</v>
      </c>
    </row>
    <row r="594" spans="1:14" x14ac:dyDescent="0.4">
      <c r="A594" s="1">
        <v>592</v>
      </c>
      <c r="B594" s="2" t="s">
        <v>14</v>
      </c>
      <c r="C594" s="7" t="s">
        <v>1440</v>
      </c>
      <c r="D594" s="2" t="e">
        <f t="shared" si="27"/>
        <v>#REF!</v>
      </c>
      <c r="E594" s="16" t="e">
        <f>VLOOKUP(C594,#REF!,12,FALSE)</f>
        <v>#REF!</v>
      </c>
      <c r="F594" s="2" t="str">
        <f>IFERROR(VLOOKUP($H594,[1]종합!$B$2:$C$142,2,FALSE),0)</f>
        <v>용역</v>
      </c>
      <c r="G594" s="2" t="str">
        <f t="shared" si="28"/>
        <v>수의계약</v>
      </c>
      <c r="H594" s="2" t="str">
        <f>IFERROR(VLOOKUP(I594,[1]종합!$A$1:$C$143,2,FALSE),0)</f>
        <v>인쇄출판</v>
      </c>
      <c r="I594" s="2" t="s">
        <v>1543</v>
      </c>
      <c r="J594" s="7" t="s">
        <v>676</v>
      </c>
      <c r="K594" s="2" t="s">
        <v>20</v>
      </c>
      <c r="L594" s="7" t="s">
        <v>97</v>
      </c>
      <c r="M594" s="2" t="str">
        <f t="shared" si="29"/>
        <v>100만원 미만</v>
      </c>
      <c r="N594" s="11">
        <v>264000</v>
      </c>
    </row>
    <row r="595" spans="1:14" x14ac:dyDescent="0.4">
      <c r="A595" s="1">
        <v>593</v>
      </c>
      <c r="B595" s="2" t="s">
        <v>505</v>
      </c>
      <c r="C595" s="7" t="s">
        <v>1466</v>
      </c>
      <c r="D595" s="2" t="e">
        <f t="shared" si="27"/>
        <v>#REF!</v>
      </c>
      <c r="E595" s="16" t="e">
        <f>VLOOKUP(C595,#REF!,12,FALSE)</f>
        <v>#REF!</v>
      </c>
      <c r="F595" s="2">
        <f>IFERROR(VLOOKUP($H595,[1]종합!$B$2:$C$142,2,FALSE),0)</f>
        <v>0</v>
      </c>
      <c r="G595" s="2" t="str">
        <f t="shared" si="28"/>
        <v>수의계약</v>
      </c>
      <c r="H595" s="2">
        <f>IFERROR(VLOOKUP(I595,[1]종합!$A$1:$C$143,2,FALSE),0)</f>
        <v>0</v>
      </c>
      <c r="I595" s="2" t="s">
        <v>1659</v>
      </c>
      <c r="J595" s="7" t="s">
        <v>677</v>
      </c>
      <c r="K595" s="2" t="s">
        <v>20</v>
      </c>
      <c r="L595" s="7" t="s">
        <v>62</v>
      </c>
      <c r="M595" s="2" t="str">
        <f t="shared" si="29"/>
        <v>100만원 미만</v>
      </c>
      <c r="N595" s="11">
        <v>137200</v>
      </c>
    </row>
    <row r="596" spans="1:14" x14ac:dyDescent="0.4">
      <c r="A596" s="1">
        <v>594</v>
      </c>
      <c r="B596" s="2" t="s">
        <v>14</v>
      </c>
      <c r="C596" s="7" t="s">
        <v>1443</v>
      </c>
      <c r="D596" s="2" t="e">
        <f t="shared" si="27"/>
        <v>#REF!</v>
      </c>
      <c r="E596" s="16" t="e">
        <f>VLOOKUP(C596,#REF!,12,FALSE)</f>
        <v>#REF!</v>
      </c>
      <c r="F596" s="2" t="str">
        <f>IFERROR(VLOOKUP($H596,[1]종합!$B$2:$C$142,2,FALSE),0)</f>
        <v>용역</v>
      </c>
      <c r="G596" s="2" t="str">
        <f t="shared" si="28"/>
        <v>수의계약</v>
      </c>
      <c r="H596" s="2" t="str">
        <f>IFERROR(VLOOKUP(I596,[1]종합!$A$1:$C$143,2,FALSE),0)</f>
        <v>인쇄출판</v>
      </c>
      <c r="I596" s="2" t="s">
        <v>1665</v>
      </c>
      <c r="J596" s="7" t="s">
        <v>678</v>
      </c>
      <c r="K596" s="2" t="s">
        <v>503</v>
      </c>
      <c r="L596" s="7" t="s">
        <v>285</v>
      </c>
      <c r="M596" s="2" t="str">
        <f t="shared" si="29"/>
        <v>100~500만원</v>
      </c>
      <c r="N596" s="11">
        <v>1560000</v>
      </c>
    </row>
    <row r="597" spans="1:14" x14ac:dyDescent="0.4">
      <c r="A597" s="1">
        <v>595</v>
      </c>
      <c r="B597" s="2" t="s">
        <v>14</v>
      </c>
      <c r="C597" s="7" t="s">
        <v>1440</v>
      </c>
      <c r="D597" s="2" t="e">
        <f t="shared" si="27"/>
        <v>#REF!</v>
      </c>
      <c r="E597" s="16" t="e">
        <f>VLOOKUP(C597,#REF!,12,FALSE)</f>
        <v>#REF!</v>
      </c>
      <c r="F597" s="2" t="str">
        <f>IFERROR(VLOOKUP($H597,[1]종합!$B$2:$C$142,2,FALSE),0)</f>
        <v>용역</v>
      </c>
      <c r="G597" s="2" t="str">
        <f t="shared" si="28"/>
        <v>수의계약</v>
      </c>
      <c r="H597" s="2" t="str">
        <f>IFERROR(VLOOKUP(I597,[1]종합!$A$1:$C$143,2,FALSE),0)</f>
        <v>인쇄출판</v>
      </c>
      <c r="I597" s="2" t="s">
        <v>1529</v>
      </c>
      <c r="J597" s="7" t="s">
        <v>679</v>
      </c>
      <c r="K597" s="2" t="s">
        <v>530</v>
      </c>
      <c r="L597" s="7" t="s">
        <v>91</v>
      </c>
      <c r="M597" s="2" t="str">
        <f t="shared" si="29"/>
        <v>100만원 미만</v>
      </c>
      <c r="N597" s="11">
        <v>44000</v>
      </c>
    </row>
    <row r="598" spans="1:14" x14ac:dyDescent="0.4">
      <c r="A598" s="1">
        <v>596</v>
      </c>
      <c r="B598" s="2" t="s">
        <v>14</v>
      </c>
      <c r="C598" s="7" t="s">
        <v>1440</v>
      </c>
      <c r="D598" s="2" t="e">
        <f t="shared" si="27"/>
        <v>#REF!</v>
      </c>
      <c r="E598" s="16" t="e">
        <f>VLOOKUP(C598,#REF!,12,FALSE)</f>
        <v>#REF!</v>
      </c>
      <c r="F598" s="2" t="str">
        <f>IFERROR(VLOOKUP($H598,[1]종합!$B$2:$C$142,2,FALSE),0)</f>
        <v>용역</v>
      </c>
      <c r="G598" s="2" t="str">
        <f t="shared" si="28"/>
        <v>수의계약</v>
      </c>
      <c r="H598" s="2" t="str">
        <f>IFERROR(VLOOKUP(I598,[1]종합!$A$1:$C$143,2,FALSE),0)</f>
        <v>인쇄출판</v>
      </c>
      <c r="I598" s="2" t="s">
        <v>1529</v>
      </c>
      <c r="J598" s="7" t="s">
        <v>680</v>
      </c>
      <c r="K598" s="2" t="s">
        <v>20</v>
      </c>
      <c r="L598" s="7" t="s">
        <v>29</v>
      </c>
      <c r="M598" s="2" t="str">
        <f t="shared" si="29"/>
        <v>100만원 미만</v>
      </c>
      <c r="N598" s="11">
        <v>550000</v>
      </c>
    </row>
    <row r="599" spans="1:14" x14ac:dyDescent="0.4">
      <c r="A599" s="1">
        <v>597</v>
      </c>
      <c r="B599" s="2" t="s">
        <v>532</v>
      </c>
      <c r="C599" s="7" t="s">
        <v>1450</v>
      </c>
      <c r="D599" s="2" t="e">
        <f t="shared" si="27"/>
        <v>#REF!</v>
      </c>
      <c r="E599" s="16" t="e">
        <f>VLOOKUP(C599,#REF!,12,FALSE)</f>
        <v>#REF!</v>
      </c>
      <c r="F599" s="2" t="str">
        <f>IFERROR(VLOOKUP($H599,[1]종합!$B$2:$C$142,2,FALSE),0)</f>
        <v>용역</v>
      </c>
      <c r="G599" s="2" t="str">
        <f t="shared" si="28"/>
        <v>수의계약</v>
      </c>
      <c r="H599" s="2" t="str">
        <f>IFERROR(VLOOKUP(I599,[1]종합!$A$1:$C$143,2,FALSE),0)</f>
        <v>청소및시설관리</v>
      </c>
      <c r="I599" s="2" t="s">
        <v>1556</v>
      </c>
      <c r="J599" s="7" t="s">
        <v>177</v>
      </c>
      <c r="K599" s="2" t="s">
        <v>20</v>
      </c>
      <c r="L599" s="7" t="s">
        <v>69</v>
      </c>
      <c r="M599" s="2" t="str">
        <f t="shared" si="29"/>
        <v>100~500만원</v>
      </c>
      <c r="N599" s="11">
        <v>1555000</v>
      </c>
    </row>
    <row r="600" spans="1:14" x14ac:dyDescent="0.4">
      <c r="A600" s="1">
        <v>598</v>
      </c>
      <c r="B600" s="2" t="s">
        <v>505</v>
      </c>
      <c r="C600" s="7" t="s">
        <v>1467</v>
      </c>
      <c r="D600" s="2" t="e">
        <f t="shared" si="27"/>
        <v>#REF!</v>
      </c>
      <c r="E600" s="16" t="e">
        <f>VLOOKUP(C600,#REF!,12,FALSE)</f>
        <v>#REF!</v>
      </c>
      <c r="F600" s="2" t="str">
        <f>IFERROR(VLOOKUP($H600,[1]종합!$B$2:$C$142,2,FALSE),0)</f>
        <v>용역</v>
      </c>
      <c r="G600" s="2" t="str">
        <f t="shared" si="28"/>
        <v>수의계약</v>
      </c>
      <c r="H600" s="2" t="str">
        <f>IFERROR(VLOOKUP(I600,[1]종합!$A$1:$C$143,2,FALSE),0)</f>
        <v>홍보및동영상</v>
      </c>
      <c r="I600" s="2" t="s">
        <v>1673</v>
      </c>
      <c r="J600" s="7" t="s">
        <v>681</v>
      </c>
      <c r="K600" s="2" t="s">
        <v>20</v>
      </c>
      <c r="L600" s="7" t="s">
        <v>461</v>
      </c>
      <c r="M600" s="2" t="str">
        <f t="shared" si="29"/>
        <v>100~500만원</v>
      </c>
      <c r="N600" s="11">
        <v>4500000</v>
      </c>
    </row>
    <row r="601" spans="1:14" x14ac:dyDescent="0.4">
      <c r="A601" s="1">
        <v>599</v>
      </c>
      <c r="B601" s="2" t="s">
        <v>14</v>
      </c>
      <c r="C601" s="7" t="s">
        <v>1440</v>
      </c>
      <c r="D601" s="2" t="e">
        <f t="shared" si="27"/>
        <v>#REF!</v>
      </c>
      <c r="E601" s="16" t="e">
        <f>VLOOKUP(C601,#REF!,12,FALSE)</f>
        <v>#REF!</v>
      </c>
      <c r="F601" s="2" t="str">
        <f>IFERROR(VLOOKUP($H601,[1]종합!$B$2:$C$142,2,FALSE),0)</f>
        <v>용역</v>
      </c>
      <c r="G601" s="2" t="str">
        <f t="shared" si="28"/>
        <v>수의계약</v>
      </c>
      <c r="H601" s="2" t="str">
        <f>IFERROR(VLOOKUP(I601,[1]종합!$A$1:$C$143,2,FALSE),0)</f>
        <v>인쇄출판</v>
      </c>
      <c r="I601" s="2" t="s">
        <v>1543</v>
      </c>
      <c r="J601" s="7" t="s">
        <v>682</v>
      </c>
      <c r="K601" s="2" t="s">
        <v>503</v>
      </c>
      <c r="L601" s="7" t="s">
        <v>97</v>
      </c>
      <c r="M601" s="2" t="str">
        <f t="shared" si="29"/>
        <v>100만원 미만</v>
      </c>
      <c r="N601" s="11">
        <v>861000</v>
      </c>
    </row>
    <row r="602" spans="1:14" x14ac:dyDescent="0.4">
      <c r="A602" s="1">
        <v>600</v>
      </c>
      <c r="B602" s="2" t="s">
        <v>14</v>
      </c>
      <c r="C602" s="7" t="s">
        <v>1440</v>
      </c>
      <c r="D602" s="2" t="e">
        <f t="shared" si="27"/>
        <v>#REF!</v>
      </c>
      <c r="E602" s="16" t="e">
        <f>VLOOKUP(C602,#REF!,12,FALSE)</f>
        <v>#REF!</v>
      </c>
      <c r="F602" s="2" t="str">
        <f>IFERROR(VLOOKUP($H602,[1]종합!$B$2:$C$142,2,FALSE),0)</f>
        <v>용역</v>
      </c>
      <c r="G602" s="2" t="str">
        <f t="shared" si="28"/>
        <v>수의계약</v>
      </c>
      <c r="H602" s="2" t="str">
        <f>IFERROR(VLOOKUP(I602,[1]종합!$A$1:$C$143,2,FALSE),0)</f>
        <v>인쇄출판</v>
      </c>
      <c r="I602" s="2" t="s">
        <v>1529</v>
      </c>
      <c r="J602" s="7" t="s">
        <v>683</v>
      </c>
      <c r="K602" s="2" t="s">
        <v>537</v>
      </c>
      <c r="L602" s="7" t="s">
        <v>165</v>
      </c>
      <c r="M602" s="2" t="str">
        <f t="shared" si="29"/>
        <v>100만원 미만</v>
      </c>
      <c r="N602" s="11">
        <v>44000</v>
      </c>
    </row>
    <row r="603" spans="1:14" x14ac:dyDescent="0.4">
      <c r="A603" s="1">
        <v>601</v>
      </c>
      <c r="B603" s="2" t="s">
        <v>579</v>
      </c>
      <c r="C603" s="7" t="s">
        <v>1520</v>
      </c>
      <c r="D603" s="2" t="e">
        <f t="shared" si="27"/>
        <v>#REF!</v>
      </c>
      <c r="E603" s="16" t="e">
        <f>VLOOKUP(C603,#REF!,12,FALSE)</f>
        <v>#REF!</v>
      </c>
      <c r="F603" s="2" t="str">
        <f>IFERROR(VLOOKUP($H603,[1]종합!$B$2:$C$142,2,FALSE),0)</f>
        <v>물품</v>
      </c>
      <c r="G603" s="2" t="str">
        <f t="shared" si="28"/>
        <v>수의계약</v>
      </c>
      <c r="H603" s="2" t="str">
        <f>IFERROR(VLOOKUP(I603,[1]종합!$A$1:$C$143,2,FALSE),0)</f>
        <v>사무용품및소모품</v>
      </c>
      <c r="I603" s="2" t="str">
        <f>IF(ISERROR(FIND("복사용지",J603)),0,"복사용지")</f>
        <v>복사용지</v>
      </c>
      <c r="J603" s="7" t="s">
        <v>73</v>
      </c>
      <c r="K603" s="2" t="s">
        <v>20</v>
      </c>
      <c r="L603" s="7" t="s">
        <v>101</v>
      </c>
      <c r="M603" s="2" t="str">
        <f t="shared" si="29"/>
        <v>100만원 미만</v>
      </c>
      <c r="N603" s="11">
        <v>548400</v>
      </c>
    </row>
    <row r="604" spans="1:14" x14ac:dyDescent="0.4">
      <c r="A604" s="1">
        <v>602</v>
      </c>
      <c r="B604" s="2" t="s">
        <v>14</v>
      </c>
      <c r="C604" s="7" t="s">
        <v>1440</v>
      </c>
      <c r="D604" s="2" t="e">
        <f t="shared" si="27"/>
        <v>#REF!</v>
      </c>
      <c r="E604" s="16" t="e">
        <f>VLOOKUP(C604,#REF!,12,FALSE)</f>
        <v>#REF!</v>
      </c>
      <c r="F604" s="2" t="str">
        <f>IFERROR(VLOOKUP($H604,[1]종합!$B$2:$C$142,2,FALSE),0)</f>
        <v>용역</v>
      </c>
      <c r="G604" s="2" t="str">
        <f t="shared" si="28"/>
        <v>수의계약</v>
      </c>
      <c r="H604" s="2" t="str">
        <f>IFERROR(VLOOKUP(I604,[1]종합!$A$1:$C$143,2,FALSE),0)</f>
        <v>인쇄출판</v>
      </c>
      <c r="I604" s="2" t="s">
        <v>1543</v>
      </c>
      <c r="J604" s="7" t="s">
        <v>684</v>
      </c>
      <c r="K604" s="2" t="s">
        <v>20</v>
      </c>
      <c r="L604" s="7" t="s">
        <v>358</v>
      </c>
      <c r="M604" s="2" t="str">
        <f t="shared" si="29"/>
        <v>100만원 미만</v>
      </c>
      <c r="N604" s="11">
        <v>825000</v>
      </c>
    </row>
    <row r="605" spans="1:14" x14ac:dyDescent="0.4">
      <c r="A605" s="1">
        <v>603</v>
      </c>
      <c r="B605" s="2" t="s">
        <v>14</v>
      </c>
      <c r="C605" s="7" t="s">
        <v>1448</v>
      </c>
      <c r="D605" s="2" t="e">
        <f t="shared" si="27"/>
        <v>#REF!</v>
      </c>
      <c r="E605" s="16" t="e">
        <f>VLOOKUP(C605,#REF!,12,FALSE)</f>
        <v>#REF!</v>
      </c>
      <c r="F605" s="2" t="str">
        <f>IFERROR(VLOOKUP($H605,[1]종합!$B$2:$C$142,2,FALSE),0)</f>
        <v>용역</v>
      </c>
      <c r="G605" s="2" t="str">
        <f t="shared" si="28"/>
        <v>수의계약</v>
      </c>
      <c r="H605" s="2" t="str">
        <f>IFERROR(VLOOKUP(I605,[1]종합!$A$1:$C$143,2,FALSE),0)</f>
        <v>기타사업서비스</v>
      </c>
      <c r="I605" s="2" t="s">
        <v>1683</v>
      </c>
      <c r="J605" s="7" t="s">
        <v>685</v>
      </c>
      <c r="K605" s="2" t="s">
        <v>20</v>
      </c>
      <c r="L605" s="7" t="s">
        <v>85</v>
      </c>
      <c r="M605" s="2" t="str">
        <f t="shared" si="29"/>
        <v>100만원 미만</v>
      </c>
      <c r="N605" s="11">
        <v>198000</v>
      </c>
    </row>
    <row r="606" spans="1:14" x14ac:dyDescent="0.4">
      <c r="A606" s="1">
        <v>604</v>
      </c>
      <c r="B606" s="2" t="s">
        <v>14</v>
      </c>
      <c r="C606" s="7" t="s">
        <v>1468</v>
      </c>
      <c r="D606" s="2" t="e">
        <f t="shared" si="27"/>
        <v>#REF!</v>
      </c>
      <c r="E606" s="16" t="e">
        <f>VLOOKUP(C606,#REF!,12,FALSE)</f>
        <v>#REF!</v>
      </c>
      <c r="F606" s="2" t="str">
        <f>IFERROR(VLOOKUP($H606,[1]종합!$B$2:$C$142,2,FALSE),0)</f>
        <v>물품</v>
      </c>
      <c r="G606" s="2" t="str">
        <f t="shared" si="28"/>
        <v>수의계약</v>
      </c>
      <c r="H606" s="2" t="str">
        <f>IFERROR(VLOOKUP(I606,[1]종합!$A$1:$C$143,2,FALSE),0)</f>
        <v>농업조경화훼</v>
      </c>
      <c r="I606" s="2" t="s">
        <v>1698</v>
      </c>
      <c r="J606" s="7" t="s">
        <v>686</v>
      </c>
      <c r="K606" s="2" t="s">
        <v>20</v>
      </c>
      <c r="L606" s="7" t="s">
        <v>40</v>
      </c>
      <c r="M606" s="2" t="str">
        <f t="shared" si="29"/>
        <v>100~500만원</v>
      </c>
      <c r="N606" s="11">
        <v>1000000</v>
      </c>
    </row>
    <row r="607" spans="1:14" x14ac:dyDescent="0.4">
      <c r="A607" s="1">
        <v>605</v>
      </c>
      <c r="B607" s="2" t="s">
        <v>687</v>
      </c>
      <c r="C607" s="7" t="s">
        <v>1440</v>
      </c>
      <c r="D607" s="2" t="e">
        <f t="shared" si="27"/>
        <v>#REF!</v>
      </c>
      <c r="E607" s="16" t="e">
        <f>VLOOKUP(C607,#REF!,12,FALSE)</f>
        <v>#REF!</v>
      </c>
      <c r="F607" s="2" t="str">
        <f>IFERROR(VLOOKUP($H607,[1]종합!$B$2:$C$142,2,FALSE),0)</f>
        <v>용역</v>
      </c>
      <c r="G607" s="2" t="str">
        <f t="shared" si="28"/>
        <v>수의계약</v>
      </c>
      <c r="H607" s="2" t="str">
        <f>IFERROR(VLOOKUP(I607,[1]종합!$A$1:$C$143,2,FALSE),0)</f>
        <v>인쇄출판</v>
      </c>
      <c r="I607" s="2" t="s">
        <v>1529</v>
      </c>
      <c r="J607" s="7" t="s">
        <v>688</v>
      </c>
      <c r="K607" s="2" t="s">
        <v>20</v>
      </c>
      <c r="L607" s="7" t="s">
        <v>179</v>
      </c>
      <c r="M607" s="2" t="str">
        <f t="shared" si="29"/>
        <v>100만원 미만</v>
      </c>
      <c r="N607" s="11">
        <v>176000</v>
      </c>
    </row>
    <row r="608" spans="1:14" x14ac:dyDescent="0.4">
      <c r="A608" s="1">
        <v>606</v>
      </c>
      <c r="B608" s="2" t="s">
        <v>689</v>
      </c>
      <c r="C608" s="7" t="s">
        <v>1440</v>
      </c>
      <c r="D608" s="2" t="e">
        <f t="shared" si="27"/>
        <v>#REF!</v>
      </c>
      <c r="E608" s="16" t="e">
        <f>VLOOKUP(C608,#REF!,12,FALSE)</f>
        <v>#REF!</v>
      </c>
      <c r="F608" s="2" t="str">
        <f>IFERROR(VLOOKUP($H608,[1]종합!$B$2:$C$142,2,FALSE),0)</f>
        <v>용역</v>
      </c>
      <c r="G608" s="2" t="str">
        <f t="shared" si="28"/>
        <v>수의계약</v>
      </c>
      <c r="H608" s="2" t="str">
        <f>IFERROR(VLOOKUP(I608,[1]종합!$A$1:$C$143,2,FALSE),0)</f>
        <v>인쇄출판</v>
      </c>
      <c r="I608" s="2" t="s">
        <v>1665</v>
      </c>
      <c r="J608" s="7" t="s">
        <v>690</v>
      </c>
      <c r="K608" s="2" t="s">
        <v>20</v>
      </c>
      <c r="L608" s="7" t="s">
        <v>158</v>
      </c>
      <c r="M608" s="2" t="str">
        <f t="shared" si="29"/>
        <v>100만원 미만</v>
      </c>
      <c r="N608" s="11">
        <v>156800</v>
      </c>
    </row>
    <row r="609" spans="1:14" x14ac:dyDescent="0.4">
      <c r="A609" s="1">
        <v>607</v>
      </c>
      <c r="B609" s="2" t="s">
        <v>14</v>
      </c>
      <c r="C609" s="7" t="s">
        <v>1440</v>
      </c>
      <c r="D609" s="2" t="e">
        <f t="shared" si="27"/>
        <v>#REF!</v>
      </c>
      <c r="E609" s="16" t="e">
        <f>VLOOKUP(C609,#REF!,12,FALSE)</f>
        <v>#REF!</v>
      </c>
      <c r="F609" s="2" t="str">
        <f>IFERROR(VLOOKUP($H609,[1]종합!$B$2:$C$142,2,FALSE),0)</f>
        <v>용역</v>
      </c>
      <c r="G609" s="2" t="str">
        <f t="shared" si="28"/>
        <v>수의계약</v>
      </c>
      <c r="H609" s="2" t="str">
        <f>IFERROR(VLOOKUP(I609,[1]종합!$A$1:$C$143,2,FALSE),0)</f>
        <v>인쇄출판</v>
      </c>
      <c r="I609" s="2" t="s">
        <v>1529</v>
      </c>
      <c r="J609" s="7" t="s">
        <v>691</v>
      </c>
      <c r="K609" s="2" t="s">
        <v>20</v>
      </c>
      <c r="L609" s="7" t="s">
        <v>69</v>
      </c>
      <c r="M609" s="2" t="str">
        <f t="shared" si="29"/>
        <v>100만원 미만</v>
      </c>
      <c r="N609" s="11">
        <v>336000</v>
      </c>
    </row>
    <row r="610" spans="1:14" x14ac:dyDescent="0.4">
      <c r="A610" s="1">
        <v>608</v>
      </c>
      <c r="B610" s="2" t="s">
        <v>14</v>
      </c>
      <c r="C610" s="7" t="s">
        <v>1450</v>
      </c>
      <c r="D610" s="2" t="e">
        <f t="shared" si="27"/>
        <v>#REF!</v>
      </c>
      <c r="E610" s="16" t="e">
        <f>VLOOKUP(C610,#REF!,12,FALSE)</f>
        <v>#REF!</v>
      </c>
      <c r="F610" s="2" t="str">
        <f>IFERROR(VLOOKUP($H610,[1]종합!$B$2:$C$142,2,FALSE),0)</f>
        <v>용역</v>
      </c>
      <c r="G610" s="2" t="str">
        <f t="shared" si="28"/>
        <v>수의계약</v>
      </c>
      <c r="H610" s="2" t="str">
        <f>IFERROR(VLOOKUP(I610,[1]종합!$A$1:$C$143,2,FALSE),0)</f>
        <v>청소및시설관리</v>
      </c>
      <c r="I610" s="2" t="s">
        <v>1541</v>
      </c>
      <c r="J610" s="7" t="s">
        <v>692</v>
      </c>
      <c r="K610" s="2" t="s">
        <v>389</v>
      </c>
      <c r="L610" s="7" t="s">
        <v>670</v>
      </c>
      <c r="M610" s="2" t="str">
        <f t="shared" si="29"/>
        <v>100만원 미만</v>
      </c>
      <c r="N610" s="11">
        <v>480000</v>
      </c>
    </row>
    <row r="611" spans="1:14" x14ac:dyDescent="0.4">
      <c r="A611" s="1">
        <v>609</v>
      </c>
      <c r="B611" s="2" t="s">
        <v>14</v>
      </c>
      <c r="C611" s="7" t="s">
        <v>1443</v>
      </c>
      <c r="D611" s="2" t="e">
        <f t="shared" si="27"/>
        <v>#REF!</v>
      </c>
      <c r="E611" s="16" t="e">
        <f>VLOOKUP(C611,#REF!,12,FALSE)</f>
        <v>#REF!</v>
      </c>
      <c r="F611" s="2" t="str">
        <f>IFERROR(VLOOKUP($H611,[1]종합!$B$2:$C$142,2,FALSE),0)</f>
        <v>물품</v>
      </c>
      <c r="G611" s="2" t="str">
        <f t="shared" si="28"/>
        <v>수의계약</v>
      </c>
      <c r="H611" s="2" t="str">
        <f>IFERROR(VLOOKUP(I611,[1]종합!$A$1:$C$143,2,FALSE),0)</f>
        <v>사무용품및소모품</v>
      </c>
      <c r="I611" s="2" t="s">
        <v>1658</v>
      </c>
      <c r="J611" s="7" t="s">
        <v>693</v>
      </c>
      <c r="K611" s="2" t="s">
        <v>20</v>
      </c>
      <c r="L611" s="7" t="s">
        <v>91</v>
      </c>
      <c r="M611" s="2" t="str">
        <f t="shared" si="29"/>
        <v>100만원 미만</v>
      </c>
      <c r="N611" s="11">
        <v>382600</v>
      </c>
    </row>
    <row r="612" spans="1:14" x14ac:dyDescent="0.4">
      <c r="A612" s="1">
        <v>610</v>
      </c>
      <c r="B612" s="2" t="s">
        <v>505</v>
      </c>
      <c r="C612" s="7" t="s">
        <v>1450</v>
      </c>
      <c r="D612" s="2" t="e">
        <f t="shared" si="27"/>
        <v>#REF!</v>
      </c>
      <c r="E612" s="16" t="e">
        <f>VLOOKUP(C612,#REF!,12,FALSE)</f>
        <v>#REF!</v>
      </c>
      <c r="F612" s="2" t="str">
        <f>IFERROR(VLOOKUP($H612,[1]종합!$B$2:$C$142,2,FALSE),0)</f>
        <v>용역</v>
      </c>
      <c r="G612" s="2" t="str">
        <f t="shared" si="28"/>
        <v>수의계약</v>
      </c>
      <c r="H612" s="2" t="str">
        <f>IFERROR(VLOOKUP(I612,[1]종합!$A$1:$C$143,2,FALSE),0)</f>
        <v>청소및시설관리</v>
      </c>
      <c r="I612" s="2" t="s">
        <v>1540</v>
      </c>
      <c r="J612" s="7" t="s">
        <v>694</v>
      </c>
      <c r="K612" s="2" t="s">
        <v>20</v>
      </c>
      <c r="L612" s="7" t="s">
        <v>512</v>
      </c>
      <c r="M612" s="2" t="str">
        <f t="shared" si="29"/>
        <v>100만원 미만</v>
      </c>
      <c r="N612" s="11">
        <v>330000</v>
      </c>
    </row>
    <row r="613" spans="1:14" x14ac:dyDescent="0.4">
      <c r="A613" s="1">
        <v>611</v>
      </c>
      <c r="B613" s="2" t="s">
        <v>14</v>
      </c>
      <c r="C613" s="7" t="s">
        <v>1450</v>
      </c>
      <c r="D613" s="2" t="e">
        <f t="shared" si="27"/>
        <v>#REF!</v>
      </c>
      <c r="E613" s="16" t="e">
        <f>VLOOKUP(C613,#REF!,12,FALSE)</f>
        <v>#REF!</v>
      </c>
      <c r="F613" s="2" t="str">
        <f>IFERROR(VLOOKUP($H613,[1]종합!$B$2:$C$142,2,FALSE),0)</f>
        <v>용역</v>
      </c>
      <c r="G613" s="2" t="str">
        <f t="shared" si="28"/>
        <v>수의계약</v>
      </c>
      <c r="H613" s="2" t="str">
        <f>IFERROR(VLOOKUP(I613,[1]종합!$A$1:$C$143,2,FALSE),0)</f>
        <v>청소및시설관리</v>
      </c>
      <c r="I613" s="2" t="s">
        <v>1556</v>
      </c>
      <c r="J613" s="7" t="s">
        <v>177</v>
      </c>
      <c r="K613" s="2" t="s">
        <v>20</v>
      </c>
      <c r="L613" s="7" t="s">
        <v>69</v>
      </c>
      <c r="M613" s="2" t="str">
        <f t="shared" si="29"/>
        <v>100~500만원</v>
      </c>
      <c r="N613" s="11">
        <v>1555000</v>
      </c>
    </row>
    <row r="614" spans="1:14" x14ac:dyDescent="0.4">
      <c r="A614" s="1">
        <v>612</v>
      </c>
      <c r="B614" s="2" t="s">
        <v>14</v>
      </c>
      <c r="C614" s="7" t="s">
        <v>1469</v>
      </c>
      <c r="D614" s="2" t="e">
        <f t="shared" si="27"/>
        <v>#REF!</v>
      </c>
      <c r="E614" s="16" t="e">
        <f>VLOOKUP(C614,#REF!,12,FALSE)</f>
        <v>#REF!</v>
      </c>
      <c r="F614" s="2" t="str">
        <f>IFERROR(VLOOKUP($H614,[1]종합!$B$2:$C$142,2,FALSE),0)</f>
        <v>용역</v>
      </c>
      <c r="G614" s="2" t="str">
        <f t="shared" si="28"/>
        <v>수의계약</v>
      </c>
      <c r="H614" s="2" t="str">
        <f>IFERROR(VLOOKUP(I614,[1]종합!$A$1:$C$143,2,FALSE),0)</f>
        <v>인쇄출판</v>
      </c>
      <c r="I614" s="2" t="s">
        <v>1530</v>
      </c>
      <c r="J614" s="7" t="s">
        <v>695</v>
      </c>
      <c r="K614" s="2" t="s">
        <v>503</v>
      </c>
      <c r="L614" s="7" t="s">
        <v>146</v>
      </c>
      <c r="M614" s="2" t="str">
        <f t="shared" si="29"/>
        <v>100만원 미만</v>
      </c>
      <c r="N614" s="11">
        <v>880000</v>
      </c>
    </row>
    <row r="615" spans="1:14" x14ac:dyDescent="0.4">
      <c r="A615" s="1">
        <v>613</v>
      </c>
      <c r="B615" s="2" t="s">
        <v>14</v>
      </c>
      <c r="C615" s="7" t="s">
        <v>1440</v>
      </c>
      <c r="D615" s="2" t="e">
        <f t="shared" si="27"/>
        <v>#REF!</v>
      </c>
      <c r="E615" s="16" t="e">
        <f>VLOOKUP(C615,#REF!,12,FALSE)</f>
        <v>#REF!</v>
      </c>
      <c r="F615" s="2" t="str">
        <f>IFERROR(VLOOKUP($H615,[1]종합!$B$2:$C$142,2,FALSE),0)</f>
        <v>용역</v>
      </c>
      <c r="G615" s="2" t="str">
        <f t="shared" si="28"/>
        <v>수의계약</v>
      </c>
      <c r="H615" s="2" t="str">
        <f>IFERROR(VLOOKUP(I615,[1]종합!$A$1:$C$143,2,FALSE),0)</f>
        <v>인쇄출판</v>
      </c>
      <c r="I615" s="2" t="s">
        <v>1529</v>
      </c>
      <c r="J615" s="7" t="s">
        <v>696</v>
      </c>
      <c r="K615" s="2" t="s">
        <v>20</v>
      </c>
      <c r="L615" s="7" t="s">
        <v>46</v>
      </c>
      <c r="M615" s="2" t="str">
        <f t="shared" si="29"/>
        <v>100만원 미만</v>
      </c>
      <c r="N615" s="11">
        <v>880000</v>
      </c>
    </row>
    <row r="616" spans="1:14" x14ac:dyDescent="0.4">
      <c r="A616" s="1">
        <v>614</v>
      </c>
      <c r="B616" s="2" t="s">
        <v>505</v>
      </c>
      <c r="C616" s="7" t="s">
        <v>1440</v>
      </c>
      <c r="D616" s="2" t="e">
        <f t="shared" si="27"/>
        <v>#REF!</v>
      </c>
      <c r="E616" s="16" t="e">
        <f>VLOOKUP(C616,#REF!,12,FALSE)</f>
        <v>#REF!</v>
      </c>
      <c r="F616" s="2" t="str">
        <f>IFERROR(VLOOKUP($H616,[1]종합!$B$2:$C$142,2,FALSE),0)</f>
        <v>용역</v>
      </c>
      <c r="G616" s="2" t="str">
        <f t="shared" si="28"/>
        <v>수의계약</v>
      </c>
      <c r="H616" s="2" t="str">
        <f>IFERROR(VLOOKUP(I616,[1]종합!$A$1:$C$143,2,FALSE),0)</f>
        <v>인쇄출판</v>
      </c>
      <c r="I616" s="2" t="s">
        <v>1530</v>
      </c>
      <c r="J616" s="7" t="s">
        <v>697</v>
      </c>
      <c r="K616" s="2" t="s">
        <v>20</v>
      </c>
      <c r="L616" s="7" t="s">
        <v>161</v>
      </c>
      <c r="M616" s="2" t="str">
        <f t="shared" si="29"/>
        <v>100만원 미만</v>
      </c>
      <c r="N616" s="11">
        <v>69300</v>
      </c>
    </row>
    <row r="617" spans="1:14" x14ac:dyDescent="0.4">
      <c r="A617" s="1">
        <v>615</v>
      </c>
      <c r="B617" s="2" t="s">
        <v>698</v>
      </c>
      <c r="C617" s="7" t="s">
        <v>1561</v>
      </c>
      <c r="D617" s="2" t="e">
        <f t="shared" si="27"/>
        <v>#REF!</v>
      </c>
      <c r="E617" s="16" t="e">
        <f>VLOOKUP(C617,#REF!,12,FALSE)</f>
        <v>#REF!</v>
      </c>
      <c r="F617" s="2" t="str">
        <f>IFERROR(VLOOKUP($H617,[1]종합!$B$2:$C$142,2,FALSE),0)</f>
        <v>용역</v>
      </c>
      <c r="G617" s="2" t="str">
        <f t="shared" si="28"/>
        <v>수의계약</v>
      </c>
      <c r="H617" s="2" t="str">
        <f>IFERROR(VLOOKUP(I617,[1]종합!$A$1:$C$143,2,FALSE),0)</f>
        <v>청소및시설관리</v>
      </c>
      <c r="I617" s="2" t="s">
        <v>1556</v>
      </c>
      <c r="J617" s="7" t="s">
        <v>664</v>
      </c>
      <c r="K617" s="2" t="s">
        <v>20</v>
      </c>
      <c r="L617" s="7" t="s">
        <v>141</v>
      </c>
      <c r="M617" s="2" t="str">
        <f t="shared" si="29"/>
        <v>100만원 미만</v>
      </c>
      <c r="N617" s="11">
        <v>600000</v>
      </c>
    </row>
    <row r="618" spans="1:14" x14ac:dyDescent="0.4">
      <c r="A618" s="1">
        <v>616</v>
      </c>
      <c r="B618" s="2" t="s">
        <v>14</v>
      </c>
      <c r="C618" s="7" t="s">
        <v>1440</v>
      </c>
      <c r="D618" s="2" t="e">
        <f t="shared" si="27"/>
        <v>#REF!</v>
      </c>
      <c r="E618" s="16" t="e">
        <f>VLOOKUP(C618,#REF!,12,FALSE)</f>
        <v>#REF!</v>
      </c>
      <c r="F618" s="2" t="str">
        <f>IFERROR(VLOOKUP($H618,[1]종합!$B$2:$C$142,2,FALSE),0)</f>
        <v>용역</v>
      </c>
      <c r="G618" s="2" t="str">
        <f t="shared" si="28"/>
        <v>수의계약</v>
      </c>
      <c r="H618" s="2" t="str">
        <f>IFERROR(VLOOKUP(I618,[1]종합!$A$1:$C$143,2,FALSE),0)</f>
        <v>인쇄출판</v>
      </c>
      <c r="I618" s="2" t="s">
        <v>1529</v>
      </c>
      <c r="J618" s="7" t="s">
        <v>699</v>
      </c>
      <c r="K618" s="2" t="s">
        <v>700</v>
      </c>
      <c r="L618" s="7" t="s">
        <v>701</v>
      </c>
      <c r="M618" s="2" t="str">
        <f t="shared" si="29"/>
        <v>100만원 미만</v>
      </c>
      <c r="N618" s="11">
        <v>33000</v>
      </c>
    </row>
    <row r="619" spans="1:14" x14ac:dyDescent="0.4">
      <c r="A619" s="1">
        <v>617</v>
      </c>
      <c r="B619" s="2" t="s">
        <v>14</v>
      </c>
      <c r="C619" s="7" t="s">
        <v>1443</v>
      </c>
      <c r="D619" s="2" t="e">
        <f t="shared" si="27"/>
        <v>#REF!</v>
      </c>
      <c r="E619" s="16" t="e">
        <f>VLOOKUP(C619,#REF!,12,FALSE)</f>
        <v>#REF!</v>
      </c>
      <c r="F619" s="2" t="str">
        <f>IFERROR(VLOOKUP($H619,[1]종합!$B$2:$C$142,2,FALSE),0)</f>
        <v>물품</v>
      </c>
      <c r="G619" s="2" t="str">
        <f t="shared" si="28"/>
        <v>수의계약</v>
      </c>
      <c r="H619" s="2" t="str">
        <f>IFERROR(VLOOKUP(I619,[1]종합!$A$1:$C$143,2,FALSE),0)</f>
        <v>식품및도시락</v>
      </c>
      <c r="I619" s="2" t="s">
        <v>1684</v>
      </c>
      <c r="J619" s="7" t="s">
        <v>702</v>
      </c>
      <c r="K619" s="2" t="s">
        <v>503</v>
      </c>
      <c r="L619" s="7" t="s">
        <v>101</v>
      </c>
      <c r="M619" s="2" t="str">
        <f t="shared" si="29"/>
        <v>100만원 미만</v>
      </c>
      <c r="N619" s="11">
        <v>362800</v>
      </c>
    </row>
    <row r="620" spans="1:14" x14ac:dyDescent="0.4">
      <c r="A620" s="1">
        <v>618</v>
      </c>
      <c r="B620" s="2" t="s">
        <v>14</v>
      </c>
      <c r="C620" s="7" t="s">
        <v>1440</v>
      </c>
      <c r="D620" s="2" t="e">
        <f t="shared" si="27"/>
        <v>#REF!</v>
      </c>
      <c r="E620" s="16" t="e">
        <f>VLOOKUP(C620,#REF!,12,FALSE)</f>
        <v>#REF!</v>
      </c>
      <c r="F620" s="2" t="str">
        <f>IFERROR(VLOOKUP($H620,[1]종합!$B$2:$C$142,2,FALSE),0)</f>
        <v>용역</v>
      </c>
      <c r="G620" s="2" t="str">
        <f t="shared" si="28"/>
        <v>수의계약</v>
      </c>
      <c r="H620" s="2" t="str">
        <f>IFERROR(VLOOKUP(I620,[1]종합!$A$1:$C$143,2,FALSE),0)</f>
        <v>인쇄출판</v>
      </c>
      <c r="I620" s="2" t="s">
        <v>1665</v>
      </c>
      <c r="J620" s="7" t="s">
        <v>703</v>
      </c>
      <c r="K620" s="2" t="s">
        <v>20</v>
      </c>
      <c r="L620" s="7" t="s">
        <v>25</v>
      </c>
      <c r="M620" s="2" t="str">
        <f t="shared" si="29"/>
        <v>100~500만원</v>
      </c>
      <c r="N620" s="11">
        <v>1958000</v>
      </c>
    </row>
    <row r="621" spans="1:14" x14ac:dyDescent="0.4">
      <c r="A621" s="1">
        <v>619</v>
      </c>
      <c r="B621" s="2" t="s">
        <v>505</v>
      </c>
      <c r="C621" s="7" t="s">
        <v>1560</v>
      </c>
      <c r="D621" s="2" t="e">
        <f t="shared" si="27"/>
        <v>#REF!</v>
      </c>
      <c r="E621" s="16" t="e">
        <f>VLOOKUP(C621,#REF!,12,FALSE)</f>
        <v>#REF!</v>
      </c>
      <c r="F621" s="2" t="str">
        <f>IFERROR(VLOOKUP($H621,[1]종합!$B$2:$C$142,2,FALSE),0)</f>
        <v>용역</v>
      </c>
      <c r="G621" s="2" t="str">
        <f t="shared" si="28"/>
        <v>수의계약</v>
      </c>
      <c r="H621" s="2" t="str">
        <f>IFERROR(VLOOKUP(I621,[1]종합!$A$1:$C$143,2,FALSE),0)</f>
        <v>공간기획운영</v>
      </c>
      <c r="I621" s="2" t="s">
        <v>1656</v>
      </c>
      <c r="J621" s="7" t="s">
        <v>704</v>
      </c>
      <c r="K621" s="2" t="s">
        <v>20</v>
      </c>
      <c r="L621" s="7" t="s">
        <v>29</v>
      </c>
      <c r="M621" s="2" t="str">
        <f t="shared" si="29"/>
        <v>100만원 미만</v>
      </c>
      <c r="N621" s="11">
        <v>60000</v>
      </c>
    </row>
    <row r="622" spans="1:14" x14ac:dyDescent="0.4">
      <c r="A622" s="1">
        <v>620</v>
      </c>
      <c r="B622" s="2" t="s">
        <v>705</v>
      </c>
      <c r="C622" s="7" t="s">
        <v>1523</v>
      </c>
      <c r="D622" s="2" t="e">
        <f t="shared" si="27"/>
        <v>#REF!</v>
      </c>
      <c r="E622" s="16" t="e">
        <f>VLOOKUP(C622,#REF!,12,FALSE)</f>
        <v>#REF!</v>
      </c>
      <c r="F622" s="2" t="str">
        <f>IFERROR(VLOOKUP($H622,[1]종합!$B$2:$C$142,2,FALSE),0)</f>
        <v>물품</v>
      </c>
      <c r="G622" s="2" t="str">
        <f t="shared" si="28"/>
        <v>수의계약</v>
      </c>
      <c r="H622" s="2" t="str">
        <f>IFERROR(VLOOKUP(I622,[1]종합!$A$1:$C$143,2,FALSE),0)</f>
        <v>사무용품및소모품</v>
      </c>
      <c r="I622" s="2" t="s">
        <v>1658</v>
      </c>
      <c r="J622" s="7" t="s">
        <v>706</v>
      </c>
      <c r="K622" s="2" t="s">
        <v>20</v>
      </c>
      <c r="L622" s="7" t="s">
        <v>165</v>
      </c>
      <c r="M622" s="2" t="str">
        <f t="shared" si="29"/>
        <v>100만원 미만</v>
      </c>
      <c r="N622" s="11">
        <v>148150</v>
      </c>
    </row>
    <row r="623" spans="1:14" x14ac:dyDescent="0.4">
      <c r="A623" s="1">
        <v>621</v>
      </c>
      <c r="B623" s="2" t="s">
        <v>14</v>
      </c>
      <c r="C623" s="7" t="s">
        <v>1440</v>
      </c>
      <c r="D623" s="2" t="e">
        <f t="shared" si="27"/>
        <v>#REF!</v>
      </c>
      <c r="E623" s="16" t="e">
        <f>VLOOKUP(C623,#REF!,12,FALSE)</f>
        <v>#REF!</v>
      </c>
      <c r="F623" s="2" t="str">
        <f>IFERROR(VLOOKUP($H623,[1]종합!$B$2:$C$142,2,FALSE),0)</f>
        <v>용역</v>
      </c>
      <c r="G623" s="2" t="str">
        <f t="shared" si="28"/>
        <v>수의계약</v>
      </c>
      <c r="H623" s="2" t="str">
        <f>IFERROR(VLOOKUP(I623,[1]종합!$A$1:$C$143,2,FALSE),0)</f>
        <v>인쇄출판</v>
      </c>
      <c r="I623" s="2" t="s">
        <v>1529</v>
      </c>
      <c r="J623" s="7" t="s">
        <v>707</v>
      </c>
      <c r="K623" s="2" t="s">
        <v>20</v>
      </c>
      <c r="L623" s="7" t="s">
        <v>69</v>
      </c>
      <c r="M623" s="2" t="str">
        <f t="shared" si="29"/>
        <v>100만원 미만</v>
      </c>
      <c r="N623" s="11">
        <v>132000</v>
      </c>
    </row>
    <row r="624" spans="1:14" x14ac:dyDescent="0.4">
      <c r="A624" s="1">
        <v>622</v>
      </c>
      <c r="B624" s="2" t="s">
        <v>14</v>
      </c>
      <c r="C624" s="7" t="s">
        <v>1560</v>
      </c>
      <c r="D624" s="2" t="e">
        <f t="shared" si="27"/>
        <v>#REF!</v>
      </c>
      <c r="E624" s="16" t="e">
        <f>VLOOKUP(C624,#REF!,12,FALSE)</f>
        <v>#REF!</v>
      </c>
      <c r="F624" s="2">
        <f>IFERROR(VLOOKUP($H624,[1]종합!$B$2:$C$142,2,FALSE),0)</f>
        <v>0</v>
      </c>
      <c r="G624" s="2" t="str">
        <f t="shared" si="28"/>
        <v>수의계약</v>
      </c>
      <c r="H624" s="2">
        <f>IFERROR(VLOOKUP(I624,[1]종합!$A$1:$C$143,2,FALSE),0)</f>
        <v>0</v>
      </c>
      <c r="I624" s="2" t="s">
        <v>1659</v>
      </c>
      <c r="J624" s="7" t="s">
        <v>708</v>
      </c>
      <c r="K624" s="2" t="s">
        <v>20</v>
      </c>
      <c r="L624" s="7" t="s">
        <v>29</v>
      </c>
      <c r="M624" s="2" t="str">
        <f t="shared" si="29"/>
        <v>1000~2000만원</v>
      </c>
      <c r="N624" s="11">
        <v>15000000</v>
      </c>
    </row>
    <row r="625" spans="1:14" x14ac:dyDescent="0.4">
      <c r="A625" s="1">
        <v>623</v>
      </c>
      <c r="B625" s="2" t="s">
        <v>14</v>
      </c>
      <c r="C625" s="7" t="s">
        <v>1441</v>
      </c>
      <c r="D625" s="2" t="e">
        <f t="shared" si="27"/>
        <v>#REF!</v>
      </c>
      <c r="E625" s="16" t="e">
        <f>VLOOKUP(C625,#REF!,12,FALSE)</f>
        <v>#REF!</v>
      </c>
      <c r="F625" s="2">
        <f>IFERROR(VLOOKUP($H625,[1]종합!$B$2:$C$142,2,FALSE),0)</f>
        <v>0</v>
      </c>
      <c r="G625" s="2" t="str">
        <f t="shared" si="28"/>
        <v>수의계약</v>
      </c>
      <c r="H625" s="2">
        <f>IFERROR(VLOOKUP(I625,[1]종합!$A$1:$C$143,2,FALSE),0)</f>
        <v>0</v>
      </c>
      <c r="I625" s="2" t="s">
        <v>1657</v>
      </c>
      <c r="J625" s="7" t="s">
        <v>66</v>
      </c>
      <c r="K625" s="2" t="s">
        <v>20</v>
      </c>
      <c r="L625" s="7" t="s">
        <v>17</v>
      </c>
      <c r="M625" s="2" t="str">
        <f t="shared" si="29"/>
        <v>100만원 미만</v>
      </c>
      <c r="N625" s="11">
        <v>285000</v>
      </c>
    </row>
    <row r="626" spans="1:14" x14ac:dyDescent="0.4">
      <c r="A626" s="1">
        <v>624</v>
      </c>
      <c r="B626" s="2" t="s">
        <v>14</v>
      </c>
      <c r="C626" s="7" t="s">
        <v>1441</v>
      </c>
      <c r="D626" s="2" t="e">
        <f t="shared" si="27"/>
        <v>#REF!</v>
      </c>
      <c r="E626" s="16" t="e">
        <f>VLOOKUP(C626,#REF!,12,FALSE)</f>
        <v>#REF!</v>
      </c>
      <c r="F626" s="2">
        <f>IFERROR(VLOOKUP($H626,[1]종합!$B$2:$C$142,2,FALSE),0)</f>
        <v>0</v>
      </c>
      <c r="G626" s="2" t="str">
        <f t="shared" si="28"/>
        <v>수의계약</v>
      </c>
      <c r="H626" s="2">
        <f>IFERROR(VLOOKUP(I626,[1]종합!$A$1:$C$143,2,FALSE),0)</f>
        <v>0</v>
      </c>
      <c r="I626" s="2" t="s">
        <v>1657</v>
      </c>
      <c r="J626" s="7" t="s">
        <v>66</v>
      </c>
      <c r="K626" s="2" t="s">
        <v>503</v>
      </c>
      <c r="L626" s="7" t="s">
        <v>17</v>
      </c>
      <c r="M626" s="2" t="str">
        <f t="shared" si="29"/>
        <v>100만원 미만</v>
      </c>
      <c r="N626" s="11">
        <v>30590</v>
      </c>
    </row>
    <row r="627" spans="1:14" x14ac:dyDescent="0.4">
      <c r="A627" s="1">
        <v>625</v>
      </c>
      <c r="B627" s="2" t="s">
        <v>14</v>
      </c>
      <c r="C627" s="7" t="s">
        <v>1441</v>
      </c>
      <c r="D627" s="2" t="e">
        <f t="shared" si="27"/>
        <v>#REF!</v>
      </c>
      <c r="E627" s="16" t="e">
        <f>VLOOKUP(C627,#REF!,12,FALSE)</f>
        <v>#REF!</v>
      </c>
      <c r="F627" s="2">
        <f>IFERROR(VLOOKUP($H627,[1]종합!$B$2:$C$142,2,FALSE),0)</f>
        <v>0</v>
      </c>
      <c r="G627" s="2" t="str">
        <f t="shared" si="28"/>
        <v>수의계약</v>
      </c>
      <c r="H627" s="2">
        <f>IFERROR(VLOOKUP(I627,[1]종합!$A$1:$C$143,2,FALSE),0)</f>
        <v>0</v>
      </c>
      <c r="I627" s="2" t="s">
        <v>1657</v>
      </c>
      <c r="J627" s="7" t="s">
        <v>66</v>
      </c>
      <c r="K627" s="2" t="s">
        <v>20</v>
      </c>
      <c r="L627" s="7" t="s">
        <v>17</v>
      </c>
      <c r="M627" s="2" t="str">
        <f t="shared" si="29"/>
        <v>100만원 미만</v>
      </c>
      <c r="N627" s="11">
        <v>8590</v>
      </c>
    </row>
    <row r="628" spans="1:14" x14ac:dyDescent="0.4">
      <c r="A628" s="1">
        <v>626</v>
      </c>
      <c r="B628" s="2" t="s">
        <v>14</v>
      </c>
      <c r="C628" s="7" t="s">
        <v>1441</v>
      </c>
      <c r="D628" s="2" t="e">
        <f t="shared" si="27"/>
        <v>#REF!</v>
      </c>
      <c r="E628" s="16" t="e">
        <f>VLOOKUP(C628,#REF!,12,FALSE)</f>
        <v>#REF!</v>
      </c>
      <c r="F628" s="2">
        <f>IFERROR(VLOOKUP($H628,[1]종합!$B$2:$C$142,2,FALSE),0)</f>
        <v>0</v>
      </c>
      <c r="G628" s="2" t="str">
        <f t="shared" si="28"/>
        <v>수의계약</v>
      </c>
      <c r="H628" s="2">
        <f>IFERROR(VLOOKUP(I628,[1]종합!$A$1:$C$143,2,FALSE),0)</f>
        <v>0</v>
      </c>
      <c r="I628" s="2" t="s">
        <v>1657</v>
      </c>
      <c r="J628" s="7" t="s">
        <v>66</v>
      </c>
      <c r="K628" s="2" t="s">
        <v>20</v>
      </c>
      <c r="L628" s="7" t="s">
        <v>17</v>
      </c>
      <c r="M628" s="2" t="str">
        <f t="shared" si="29"/>
        <v>100만원 미만</v>
      </c>
      <c r="N628" s="11">
        <v>101310</v>
      </c>
    </row>
    <row r="629" spans="1:14" x14ac:dyDescent="0.4">
      <c r="A629" s="1">
        <v>627</v>
      </c>
      <c r="B629" s="2" t="s">
        <v>14</v>
      </c>
      <c r="C629" s="7" t="s">
        <v>1441</v>
      </c>
      <c r="D629" s="2" t="e">
        <f t="shared" si="27"/>
        <v>#REF!</v>
      </c>
      <c r="E629" s="16" t="e">
        <f>VLOOKUP(C629,#REF!,12,FALSE)</f>
        <v>#REF!</v>
      </c>
      <c r="F629" s="2">
        <f>IFERROR(VLOOKUP($H629,[1]종합!$B$2:$C$142,2,FALSE),0)</f>
        <v>0</v>
      </c>
      <c r="G629" s="2" t="str">
        <f t="shared" si="28"/>
        <v>수의계약</v>
      </c>
      <c r="H629" s="2">
        <f>IFERROR(VLOOKUP(I629,[1]종합!$A$1:$C$143,2,FALSE),0)</f>
        <v>0</v>
      </c>
      <c r="I629" s="2" t="s">
        <v>1657</v>
      </c>
      <c r="J629" s="7" t="s">
        <v>66</v>
      </c>
      <c r="K629" s="2" t="s">
        <v>20</v>
      </c>
      <c r="L629" s="7" t="s">
        <v>17</v>
      </c>
      <c r="M629" s="2" t="str">
        <f t="shared" si="29"/>
        <v>100만원 미만</v>
      </c>
      <c r="N629" s="11">
        <v>40830</v>
      </c>
    </row>
    <row r="630" spans="1:14" x14ac:dyDescent="0.4">
      <c r="A630" s="1">
        <v>628</v>
      </c>
      <c r="B630" s="2" t="s">
        <v>14</v>
      </c>
      <c r="C630" s="7" t="s">
        <v>1440</v>
      </c>
      <c r="D630" s="2" t="e">
        <f t="shared" si="27"/>
        <v>#REF!</v>
      </c>
      <c r="E630" s="16" t="e">
        <f>VLOOKUP(C630,#REF!,12,FALSE)</f>
        <v>#REF!</v>
      </c>
      <c r="F630" s="2" t="str">
        <f>IFERROR(VLOOKUP($H630,[1]종합!$B$2:$C$142,2,FALSE),0)</f>
        <v>용역</v>
      </c>
      <c r="G630" s="2" t="str">
        <f t="shared" si="28"/>
        <v>수의계약</v>
      </c>
      <c r="H630" s="2" t="str">
        <f>IFERROR(VLOOKUP(I630,[1]종합!$A$1:$C$143,2,FALSE),0)</f>
        <v>인쇄출판</v>
      </c>
      <c r="I630" s="2" t="s">
        <v>1529</v>
      </c>
      <c r="J630" s="7" t="s">
        <v>709</v>
      </c>
      <c r="K630" s="2" t="s">
        <v>20</v>
      </c>
      <c r="L630" s="7" t="s">
        <v>87</v>
      </c>
      <c r="M630" s="2" t="str">
        <f t="shared" si="29"/>
        <v>100만원 미만</v>
      </c>
      <c r="N630" s="11">
        <v>44000</v>
      </c>
    </row>
    <row r="631" spans="1:14" x14ac:dyDescent="0.4">
      <c r="A631" s="1">
        <v>629</v>
      </c>
      <c r="B631" s="2" t="s">
        <v>14</v>
      </c>
      <c r="C631" s="7" t="s">
        <v>1441</v>
      </c>
      <c r="D631" s="2" t="e">
        <f t="shared" si="27"/>
        <v>#REF!</v>
      </c>
      <c r="E631" s="16" t="e">
        <f>VLOOKUP(C631,#REF!,12,FALSE)</f>
        <v>#REF!</v>
      </c>
      <c r="F631" s="2" t="str">
        <f>IFERROR(VLOOKUP($H631,[1]종합!$B$2:$C$142,2,FALSE),0)</f>
        <v>물품</v>
      </c>
      <c r="G631" s="2" t="str">
        <f t="shared" si="28"/>
        <v>수의계약</v>
      </c>
      <c r="H631" s="2" t="str">
        <f>IFERROR(VLOOKUP(I631,[1]종합!$A$1:$C$143,2,FALSE),0)</f>
        <v>식품및도시락</v>
      </c>
      <c r="I631" s="2" t="s">
        <v>1681</v>
      </c>
      <c r="J631" s="7" t="s">
        <v>710</v>
      </c>
      <c r="K631" s="2" t="s">
        <v>503</v>
      </c>
      <c r="L631" s="7" t="s">
        <v>161</v>
      </c>
      <c r="M631" s="2" t="str">
        <f t="shared" si="29"/>
        <v>100만원 미만</v>
      </c>
      <c r="N631" s="11">
        <v>338000</v>
      </c>
    </row>
    <row r="632" spans="1:14" x14ac:dyDescent="0.4">
      <c r="A632" s="1">
        <v>630</v>
      </c>
      <c r="B632" s="2" t="s">
        <v>14</v>
      </c>
      <c r="C632" s="7" t="s">
        <v>1523</v>
      </c>
      <c r="D632" s="2" t="e">
        <f t="shared" si="27"/>
        <v>#REF!</v>
      </c>
      <c r="E632" s="16" t="e">
        <f>VLOOKUP(C632,#REF!,12,FALSE)</f>
        <v>#REF!</v>
      </c>
      <c r="F632" s="2" t="str">
        <f>IFERROR(VLOOKUP($H632,[1]종합!$B$2:$C$142,2,FALSE),0)</f>
        <v>물품</v>
      </c>
      <c r="G632" s="2" t="str">
        <f t="shared" si="28"/>
        <v>수의계약</v>
      </c>
      <c r="H632" s="2" t="str">
        <f>IFERROR(VLOOKUP(I632,[1]종합!$A$1:$C$143,2,FALSE),0)</f>
        <v>식품및도시락</v>
      </c>
      <c r="I632" s="2" t="s">
        <v>1531</v>
      </c>
      <c r="J632" s="7" t="s">
        <v>238</v>
      </c>
      <c r="K632" s="2" t="s">
        <v>20</v>
      </c>
      <c r="L632" s="7" t="s">
        <v>53</v>
      </c>
      <c r="M632" s="2" t="str">
        <f t="shared" si="29"/>
        <v>100만원 미만</v>
      </c>
      <c r="N632" s="11">
        <v>47500</v>
      </c>
    </row>
    <row r="633" spans="1:14" x14ac:dyDescent="0.4">
      <c r="A633" s="1">
        <v>631</v>
      </c>
      <c r="B633" s="2" t="s">
        <v>14</v>
      </c>
      <c r="C633" s="7" t="s">
        <v>1440</v>
      </c>
      <c r="D633" s="2" t="e">
        <f t="shared" si="27"/>
        <v>#REF!</v>
      </c>
      <c r="E633" s="16" t="e">
        <f>VLOOKUP(C633,#REF!,12,FALSE)</f>
        <v>#REF!</v>
      </c>
      <c r="F633" s="2" t="str">
        <f>IFERROR(VLOOKUP($H633,[1]종합!$B$2:$C$142,2,FALSE),0)</f>
        <v>용역</v>
      </c>
      <c r="G633" s="2" t="str">
        <f t="shared" si="28"/>
        <v>수의계약</v>
      </c>
      <c r="H633" s="2" t="str">
        <f>IFERROR(VLOOKUP(I633,[1]종합!$A$1:$C$143,2,FALSE),0)</f>
        <v>인쇄출판</v>
      </c>
      <c r="I633" s="2" t="s">
        <v>1530</v>
      </c>
      <c r="J633" s="7" t="s">
        <v>711</v>
      </c>
      <c r="K633" s="2" t="s">
        <v>20</v>
      </c>
      <c r="L633" s="7" t="s">
        <v>108</v>
      </c>
      <c r="M633" s="2" t="str">
        <f t="shared" si="29"/>
        <v>100만원 미만</v>
      </c>
      <c r="N633" s="11">
        <v>82500</v>
      </c>
    </row>
    <row r="634" spans="1:14" x14ac:dyDescent="0.4">
      <c r="A634" s="1">
        <v>632</v>
      </c>
      <c r="B634" s="2" t="s">
        <v>505</v>
      </c>
      <c r="C634" s="7" t="s">
        <v>1440</v>
      </c>
      <c r="D634" s="2" t="e">
        <f t="shared" si="27"/>
        <v>#REF!</v>
      </c>
      <c r="E634" s="16" t="e">
        <f>VLOOKUP(C634,#REF!,12,FALSE)</f>
        <v>#REF!</v>
      </c>
      <c r="F634" s="2" t="str">
        <f>IFERROR(VLOOKUP($H634,[1]종합!$B$2:$C$142,2,FALSE),0)</f>
        <v>용역</v>
      </c>
      <c r="G634" s="2" t="str">
        <f t="shared" si="28"/>
        <v>수의계약</v>
      </c>
      <c r="H634" s="2" t="str">
        <f>IFERROR(VLOOKUP(I634,[1]종합!$A$1:$C$143,2,FALSE),0)</f>
        <v>인쇄출판</v>
      </c>
      <c r="I634" s="2" t="s">
        <v>1543</v>
      </c>
      <c r="J634" s="7" t="s">
        <v>712</v>
      </c>
      <c r="K634" s="2" t="s">
        <v>20</v>
      </c>
      <c r="L634" s="7" t="s">
        <v>179</v>
      </c>
      <c r="M634" s="2" t="str">
        <f t="shared" si="29"/>
        <v>100만원 미만</v>
      </c>
      <c r="N634" s="11">
        <v>132000</v>
      </c>
    </row>
    <row r="635" spans="1:14" x14ac:dyDescent="0.4">
      <c r="A635" s="1">
        <v>633</v>
      </c>
      <c r="B635" s="2" t="s">
        <v>14</v>
      </c>
      <c r="C635" s="7" t="s">
        <v>1518</v>
      </c>
      <c r="D635" s="2" t="e">
        <f t="shared" si="27"/>
        <v>#REF!</v>
      </c>
      <c r="E635" s="16" t="e">
        <f>VLOOKUP(C635,#REF!,12,FALSE)</f>
        <v>#REF!</v>
      </c>
      <c r="F635" s="2" t="str">
        <f>IFERROR(VLOOKUP($H635,[1]종합!$B$2:$C$142,2,FALSE),0)</f>
        <v>용역</v>
      </c>
      <c r="G635" s="2" t="str">
        <f t="shared" si="28"/>
        <v>입찰계약</v>
      </c>
      <c r="H635" s="2" t="str">
        <f>IFERROR(VLOOKUP(I635,[1]종합!$A$1:$C$143,2,FALSE),0)</f>
        <v>의료서비스</v>
      </c>
      <c r="I635" s="2" t="s">
        <v>1553</v>
      </c>
      <c r="J635" s="7" t="s">
        <v>713</v>
      </c>
      <c r="K635" s="2" t="s">
        <v>503</v>
      </c>
      <c r="L635" s="7" t="s">
        <v>42</v>
      </c>
      <c r="M635" s="2" t="str">
        <f t="shared" si="29"/>
        <v>3000~4000만원</v>
      </c>
      <c r="N635" s="11">
        <v>33309000</v>
      </c>
    </row>
    <row r="636" spans="1:14" x14ac:dyDescent="0.4">
      <c r="A636" s="1">
        <v>634</v>
      </c>
      <c r="B636" s="2" t="s">
        <v>14</v>
      </c>
      <c r="C636" s="7" t="s">
        <v>1440</v>
      </c>
      <c r="D636" s="2" t="e">
        <f t="shared" si="27"/>
        <v>#REF!</v>
      </c>
      <c r="E636" s="16" t="e">
        <f>VLOOKUP(C636,#REF!,12,FALSE)</f>
        <v>#REF!</v>
      </c>
      <c r="F636" s="2" t="str">
        <f>IFERROR(VLOOKUP($H636,[1]종합!$B$2:$C$142,2,FALSE),0)</f>
        <v>용역</v>
      </c>
      <c r="G636" s="2" t="str">
        <f t="shared" si="28"/>
        <v>수의계약</v>
      </c>
      <c r="H636" s="2" t="str">
        <f>IFERROR(VLOOKUP(I636,[1]종합!$A$1:$C$143,2,FALSE),0)</f>
        <v>인쇄출판</v>
      </c>
      <c r="I636" s="2" t="s">
        <v>1529</v>
      </c>
      <c r="J636" s="7" t="s">
        <v>714</v>
      </c>
      <c r="K636" s="2" t="s">
        <v>715</v>
      </c>
      <c r="L636" s="7" t="s">
        <v>87</v>
      </c>
      <c r="M636" s="2" t="str">
        <f t="shared" si="29"/>
        <v>100만원 미만</v>
      </c>
      <c r="N636" s="11">
        <v>44000</v>
      </c>
    </row>
    <row r="637" spans="1:14" x14ac:dyDescent="0.4">
      <c r="A637" s="1">
        <v>635</v>
      </c>
      <c r="B637" s="2" t="s">
        <v>14</v>
      </c>
      <c r="C637" s="7" t="s">
        <v>1440</v>
      </c>
      <c r="D637" s="2" t="e">
        <f t="shared" si="27"/>
        <v>#REF!</v>
      </c>
      <c r="E637" s="16" t="e">
        <f>VLOOKUP(C637,#REF!,12,FALSE)</f>
        <v>#REF!</v>
      </c>
      <c r="F637" s="2" t="str">
        <f>IFERROR(VLOOKUP($H637,[1]종합!$B$2:$C$142,2,FALSE),0)</f>
        <v>용역</v>
      </c>
      <c r="G637" s="2" t="str">
        <f t="shared" si="28"/>
        <v>수의계약</v>
      </c>
      <c r="H637" s="2" t="str">
        <f>IFERROR(VLOOKUP(I637,[1]종합!$A$1:$C$143,2,FALSE),0)</f>
        <v>인쇄출판</v>
      </c>
      <c r="I637" s="2" t="s">
        <v>1530</v>
      </c>
      <c r="J637" s="7" t="s">
        <v>711</v>
      </c>
      <c r="K637" s="2" t="s">
        <v>20</v>
      </c>
      <c r="L637" s="7" t="s">
        <v>108</v>
      </c>
      <c r="M637" s="2" t="str">
        <f t="shared" si="29"/>
        <v>100만원 미만</v>
      </c>
      <c r="N637" s="11">
        <v>192500</v>
      </c>
    </row>
    <row r="638" spans="1:14" x14ac:dyDescent="0.4">
      <c r="A638" s="1">
        <v>636</v>
      </c>
      <c r="B638" s="2" t="s">
        <v>532</v>
      </c>
      <c r="C638" s="7" t="s">
        <v>1448</v>
      </c>
      <c r="D638" s="2" t="e">
        <f t="shared" si="27"/>
        <v>#REF!</v>
      </c>
      <c r="E638" s="16" t="e">
        <f>VLOOKUP(C638,#REF!,12,FALSE)</f>
        <v>#REF!</v>
      </c>
      <c r="F638" s="2" t="str">
        <f>IFERROR(VLOOKUP($H638,[1]종합!$B$2:$C$142,2,FALSE),0)</f>
        <v>용역</v>
      </c>
      <c r="G638" s="2" t="str">
        <f t="shared" si="28"/>
        <v>수의계약</v>
      </c>
      <c r="H638" s="2" t="str">
        <f>IFERROR(VLOOKUP(I638,[1]종합!$A$1:$C$143,2,FALSE),0)</f>
        <v>기타사업서비스</v>
      </c>
      <c r="I638" s="2" t="s">
        <v>1683</v>
      </c>
      <c r="J638" s="7" t="s">
        <v>716</v>
      </c>
      <c r="K638" s="2" t="s">
        <v>20</v>
      </c>
      <c r="L638" s="7" t="s">
        <v>85</v>
      </c>
      <c r="M638" s="2" t="str">
        <f t="shared" si="29"/>
        <v>100만원 미만</v>
      </c>
      <c r="N638" s="11">
        <v>517000</v>
      </c>
    </row>
    <row r="639" spans="1:14" x14ac:dyDescent="0.4">
      <c r="A639" s="1">
        <v>637</v>
      </c>
      <c r="B639" s="2" t="s">
        <v>505</v>
      </c>
      <c r="C639" s="7" t="s">
        <v>1440</v>
      </c>
      <c r="D639" s="2" t="e">
        <f t="shared" si="27"/>
        <v>#REF!</v>
      </c>
      <c r="E639" s="16" t="e">
        <f>VLOOKUP(C639,#REF!,12,FALSE)</f>
        <v>#REF!</v>
      </c>
      <c r="F639" s="2" t="str">
        <f>IFERROR(VLOOKUP($H639,[1]종합!$B$2:$C$142,2,FALSE),0)</f>
        <v>용역</v>
      </c>
      <c r="G639" s="2" t="str">
        <f t="shared" si="28"/>
        <v>수의계약</v>
      </c>
      <c r="H639" s="2" t="str">
        <f>IFERROR(VLOOKUP(I639,[1]종합!$A$1:$C$143,2,FALSE),0)</f>
        <v>인쇄출판</v>
      </c>
      <c r="I639" s="2" t="s">
        <v>1529</v>
      </c>
      <c r="J639" s="7" t="s">
        <v>717</v>
      </c>
      <c r="K639" s="2" t="s">
        <v>20</v>
      </c>
      <c r="L639" s="7" t="s">
        <v>25</v>
      </c>
      <c r="M639" s="2" t="str">
        <f t="shared" si="29"/>
        <v>100만원 미만</v>
      </c>
      <c r="N639" s="11">
        <v>203500</v>
      </c>
    </row>
    <row r="640" spans="1:14" x14ac:dyDescent="0.4">
      <c r="A640" s="1">
        <v>638</v>
      </c>
      <c r="B640" s="2" t="s">
        <v>14</v>
      </c>
      <c r="C640" s="7" t="s">
        <v>1440</v>
      </c>
      <c r="D640" s="2" t="e">
        <f t="shared" si="27"/>
        <v>#REF!</v>
      </c>
      <c r="E640" s="16" t="e">
        <f>VLOOKUP(C640,#REF!,12,FALSE)</f>
        <v>#REF!</v>
      </c>
      <c r="F640" s="2" t="str">
        <f>IFERROR(VLOOKUP($H640,[1]종합!$B$2:$C$142,2,FALSE),0)</f>
        <v>용역</v>
      </c>
      <c r="G640" s="2" t="str">
        <f t="shared" si="28"/>
        <v>수의계약</v>
      </c>
      <c r="H640" s="2" t="str">
        <f>IFERROR(VLOOKUP(I640,[1]종합!$A$1:$C$143,2,FALSE),0)</f>
        <v>인쇄출판</v>
      </c>
      <c r="I640" s="2" t="s">
        <v>1529</v>
      </c>
      <c r="J640" s="7" t="s">
        <v>718</v>
      </c>
      <c r="K640" s="2" t="s">
        <v>503</v>
      </c>
      <c r="L640" s="7" t="s">
        <v>87</v>
      </c>
      <c r="M640" s="2" t="str">
        <f t="shared" si="29"/>
        <v>100만원 미만</v>
      </c>
      <c r="N640" s="11">
        <v>88000</v>
      </c>
    </row>
    <row r="641" spans="1:14" x14ac:dyDescent="0.4">
      <c r="A641" s="1">
        <v>639</v>
      </c>
      <c r="B641" s="2" t="s">
        <v>14</v>
      </c>
      <c r="C641" s="7" t="s">
        <v>1440</v>
      </c>
      <c r="D641" s="2" t="e">
        <f t="shared" si="27"/>
        <v>#REF!</v>
      </c>
      <c r="E641" s="16" t="e">
        <f>VLOOKUP(C641,#REF!,12,FALSE)</f>
        <v>#REF!</v>
      </c>
      <c r="F641" s="2" t="str">
        <f>IFERROR(VLOOKUP($H641,[1]종합!$B$2:$C$142,2,FALSE),0)</f>
        <v>용역</v>
      </c>
      <c r="G641" s="2" t="str">
        <f t="shared" si="28"/>
        <v>수의계약</v>
      </c>
      <c r="H641" s="2" t="str">
        <f>IFERROR(VLOOKUP(I641,[1]종합!$A$1:$C$143,2,FALSE),0)</f>
        <v>인쇄출판</v>
      </c>
      <c r="I641" s="2" t="s">
        <v>1530</v>
      </c>
      <c r="J641" s="7" t="s">
        <v>719</v>
      </c>
      <c r="K641" s="2" t="s">
        <v>715</v>
      </c>
      <c r="L641" s="7" t="s">
        <v>130</v>
      </c>
      <c r="M641" s="2" t="str">
        <f t="shared" si="29"/>
        <v>100만원 미만</v>
      </c>
      <c r="N641" s="11">
        <v>110000</v>
      </c>
    </row>
    <row r="642" spans="1:14" x14ac:dyDescent="0.4">
      <c r="A642" s="1">
        <v>640</v>
      </c>
      <c r="B642" s="2" t="s">
        <v>720</v>
      </c>
      <c r="C642" s="7" t="s">
        <v>1440</v>
      </c>
      <c r="D642" s="2" t="e">
        <f t="shared" si="27"/>
        <v>#REF!</v>
      </c>
      <c r="E642" s="16" t="e">
        <f>VLOOKUP(C642,#REF!,12,FALSE)</f>
        <v>#REF!</v>
      </c>
      <c r="F642" s="2" t="str">
        <f>IFERROR(VLOOKUP($H642,[1]종합!$B$2:$C$142,2,FALSE),0)</f>
        <v>용역</v>
      </c>
      <c r="G642" s="2" t="str">
        <f t="shared" si="28"/>
        <v>수의계약</v>
      </c>
      <c r="H642" s="2" t="str">
        <f>IFERROR(VLOOKUP(I642,[1]종합!$A$1:$C$143,2,FALSE),0)</f>
        <v>인쇄출판</v>
      </c>
      <c r="I642" s="2" t="s">
        <v>1529</v>
      </c>
      <c r="J642" s="7" t="s">
        <v>721</v>
      </c>
      <c r="K642" s="2" t="s">
        <v>20</v>
      </c>
      <c r="L642" s="7" t="s">
        <v>17</v>
      </c>
      <c r="M642" s="2" t="str">
        <f t="shared" si="29"/>
        <v>100만원 미만</v>
      </c>
      <c r="N642" s="11">
        <v>44000</v>
      </c>
    </row>
    <row r="643" spans="1:14" x14ac:dyDescent="0.4">
      <c r="A643" s="1">
        <v>641</v>
      </c>
      <c r="B643" s="2" t="s">
        <v>14</v>
      </c>
      <c r="C643" s="7" t="s">
        <v>1440</v>
      </c>
      <c r="D643" s="2" t="e">
        <f t="shared" ref="D643:D706" si="30">IF(OR($E643="천안", $E643="공주", $E643="보령", $E643="아산", $E643="서산", $E643="논산", $E643="계룡", $E643="당진", $E643="금산", $E643="부여", $E643="서천", $E643="청양", $E643="홍성", $E643="예산", $E643="태안"), "도내", "도외")</f>
        <v>#REF!</v>
      </c>
      <c r="E643" s="16" t="e">
        <f>VLOOKUP(C643,#REF!,12,FALSE)</f>
        <v>#REF!</v>
      </c>
      <c r="F643" s="2" t="str">
        <f>IFERROR(VLOOKUP($H643,[1]종합!$B$2:$C$142,2,FALSE),0)</f>
        <v>용역</v>
      </c>
      <c r="G643" s="2" t="str">
        <f t="shared" ref="G643:G706" si="31">IF($N643&gt;20000000, "입찰계약", "수의계약")</f>
        <v>수의계약</v>
      </c>
      <c r="H643" s="2" t="str">
        <f>IFERROR(VLOOKUP(I643,[1]종합!$A$1:$C$143,2,FALSE),0)</f>
        <v>인쇄출판</v>
      </c>
      <c r="I643" s="2" t="s">
        <v>1543</v>
      </c>
      <c r="J643" s="7" t="s">
        <v>722</v>
      </c>
      <c r="K643" s="2" t="s">
        <v>20</v>
      </c>
      <c r="L643" s="7" t="s">
        <v>46</v>
      </c>
      <c r="M643" s="2" t="str">
        <f t="shared" ref="M643:M706" si="32">IF($N643&lt;1000000, "100만원 미만", IF($N643&lt;5000000, "100~500만원", IF($N643&lt;10000000, "500~1000만원", IF($N643&lt;20000000, "1000~2000만원", IF($N643&lt;30000000, "2000~3000만원", IF($N643&lt;40000000, "3000~4000만원", IF($N643&lt;50000000, "4000~5000만원", "5000만원 이상")))))))</f>
        <v>100만원 미만</v>
      </c>
      <c r="N643" s="11">
        <v>520000</v>
      </c>
    </row>
    <row r="644" spans="1:14" x14ac:dyDescent="0.4">
      <c r="A644" s="1">
        <v>642</v>
      </c>
      <c r="B644" s="2" t="s">
        <v>14</v>
      </c>
      <c r="C644" s="7" t="s">
        <v>1440</v>
      </c>
      <c r="D644" s="2" t="e">
        <f t="shared" si="30"/>
        <v>#REF!</v>
      </c>
      <c r="E644" s="16" t="e">
        <f>VLOOKUP(C644,#REF!,12,FALSE)</f>
        <v>#REF!</v>
      </c>
      <c r="F644" s="2" t="str">
        <f>IFERROR(VLOOKUP($H644,[1]종합!$B$2:$C$142,2,FALSE),0)</f>
        <v>용역</v>
      </c>
      <c r="G644" s="2" t="str">
        <f t="shared" si="31"/>
        <v>수의계약</v>
      </c>
      <c r="H644" s="2" t="str">
        <f>IFERROR(VLOOKUP(I644,[1]종합!$A$1:$C$143,2,FALSE),0)</f>
        <v>인쇄출판</v>
      </c>
      <c r="I644" s="2" t="s">
        <v>1543</v>
      </c>
      <c r="J644" s="7" t="s">
        <v>723</v>
      </c>
      <c r="K644" s="2" t="s">
        <v>20</v>
      </c>
      <c r="L644" s="7" t="s">
        <v>97</v>
      </c>
      <c r="M644" s="2" t="str">
        <f t="shared" si="32"/>
        <v>100~500만원</v>
      </c>
      <c r="N644" s="11">
        <v>1466000</v>
      </c>
    </row>
    <row r="645" spans="1:14" x14ac:dyDescent="0.4">
      <c r="A645" s="1">
        <v>643</v>
      </c>
      <c r="B645" s="2" t="s">
        <v>14</v>
      </c>
      <c r="C645" s="7" t="s">
        <v>1440</v>
      </c>
      <c r="D645" s="2" t="e">
        <f t="shared" si="30"/>
        <v>#REF!</v>
      </c>
      <c r="E645" s="16" t="e">
        <f>VLOOKUP(C645,#REF!,12,FALSE)</f>
        <v>#REF!</v>
      </c>
      <c r="F645" s="2" t="str">
        <f>IFERROR(VLOOKUP($H645,[1]종합!$B$2:$C$142,2,FALSE),0)</f>
        <v>용역</v>
      </c>
      <c r="G645" s="2" t="str">
        <f t="shared" si="31"/>
        <v>수의계약</v>
      </c>
      <c r="H645" s="2" t="str">
        <f>IFERROR(VLOOKUP(I645,[1]종합!$A$1:$C$143,2,FALSE),0)</f>
        <v>인쇄출판</v>
      </c>
      <c r="I645" s="2" t="s">
        <v>1529</v>
      </c>
      <c r="J645" s="7" t="s">
        <v>724</v>
      </c>
      <c r="K645" s="2" t="s">
        <v>20</v>
      </c>
      <c r="L645" s="7" t="s">
        <v>69</v>
      </c>
      <c r="M645" s="2" t="str">
        <f t="shared" si="32"/>
        <v>100만원 미만</v>
      </c>
      <c r="N645" s="11">
        <v>44000</v>
      </c>
    </row>
    <row r="646" spans="1:14" x14ac:dyDescent="0.4">
      <c r="A646" s="1">
        <v>644</v>
      </c>
      <c r="B646" s="2" t="s">
        <v>505</v>
      </c>
      <c r="C646" s="7" t="s">
        <v>1440</v>
      </c>
      <c r="D646" s="2" t="e">
        <f t="shared" si="30"/>
        <v>#REF!</v>
      </c>
      <c r="E646" s="16" t="e">
        <f>VLOOKUP(C646,#REF!,12,FALSE)</f>
        <v>#REF!</v>
      </c>
      <c r="F646" s="2" t="str">
        <f>IFERROR(VLOOKUP($H646,[1]종합!$B$2:$C$142,2,FALSE),0)</f>
        <v>용역</v>
      </c>
      <c r="G646" s="2" t="str">
        <f t="shared" si="31"/>
        <v>수의계약</v>
      </c>
      <c r="H646" s="2" t="str">
        <f>IFERROR(VLOOKUP(I646,[1]종합!$A$1:$C$143,2,FALSE),0)</f>
        <v>인쇄출판</v>
      </c>
      <c r="I646" s="2" t="s">
        <v>1529</v>
      </c>
      <c r="J646" s="7" t="s">
        <v>725</v>
      </c>
      <c r="K646" s="2" t="s">
        <v>20</v>
      </c>
      <c r="L646" s="7" t="s">
        <v>69</v>
      </c>
      <c r="M646" s="2" t="str">
        <f t="shared" si="32"/>
        <v>100만원 미만</v>
      </c>
      <c r="N646" s="11">
        <v>88000</v>
      </c>
    </row>
    <row r="647" spans="1:14" x14ac:dyDescent="0.4">
      <c r="A647" s="1">
        <v>645</v>
      </c>
      <c r="B647" s="2" t="s">
        <v>14</v>
      </c>
      <c r="C647" s="7" t="s">
        <v>1470</v>
      </c>
      <c r="D647" s="2" t="e">
        <f t="shared" si="30"/>
        <v>#REF!</v>
      </c>
      <c r="E647" s="16" t="e">
        <f>VLOOKUP(C647,#REF!,12,FALSE)</f>
        <v>#REF!</v>
      </c>
      <c r="F647" s="2" t="str">
        <f>IFERROR(VLOOKUP($H647,[1]종합!$B$2:$C$142,2,FALSE),0)</f>
        <v>물품</v>
      </c>
      <c r="G647" s="2" t="str">
        <f t="shared" si="31"/>
        <v>수의계약</v>
      </c>
      <c r="H647" s="2" t="str">
        <f>IFERROR(VLOOKUP(I647,[1]종합!$A$1:$C$143,2,FALSE),0)</f>
        <v>가전및건강기기</v>
      </c>
      <c r="I647" s="2" t="s">
        <v>1654</v>
      </c>
      <c r="J647" s="7" t="s">
        <v>726</v>
      </c>
      <c r="K647" s="2" t="s">
        <v>20</v>
      </c>
      <c r="L647" s="7" t="s">
        <v>69</v>
      </c>
      <c r="M647" s="2" t="str">
        <f t="shared" si="32"/>
        <v>100~500만원</v>
      </c>
      <c r="N647" s="11">
        <v>4700000</v>
      </c>
    </row>
    <row r="648" spans="1:14" x14ac:dyDescent="0.4">
      <c r="A648" s="1">
        <v>646</v>
      </c>
      <c r="B648" s="2" t="s">
        <v>14</v>
      </c>
      <c r="C648" s="7" t="s">
        <v>1440</v>
      </c>
      <c r="D648" s="2" t="e">
        <f t="shared" si="30"/>
        <v>#REF!</v>
      </c>
      <c r="E648" s="16" t="e">
        <f>VLOOKUP(C648,#REF!,12,FALSE)</f>
        <v>#REF!</v>
      </c>
      <c r="F648" s="2" t="str">
        <f>IFERROR(VLOOKUP($H648,[1]종합!$B$2:$C$142,2,FALSE),0)</f>
        <v>용역</v>
      </c>
      <c r="G648" s="2" t="str">
        <f t="shared" si="31"/>
        <v>수의계약</v>
      </c>
      <c r="H648" s="2" t="str">
        <f>IFERROR(VLOOKUP(I648,[1]종합!$A$1:$C$143,2,FALSE),0)</f>
        <v>인쇄출판</v>
      </c>
      <c r="I648" s="2" t="s">
        <v>1529</v>
      </c>
      <c r="J648" s="7" t="s">
        <v>727</v>
      </c>
      <c r="K648" s="2" t="s">
        <v>20</v>
      </c>
      <c r="L648" s="7" t="s">
        <v>69</v>
      </c>
      <c r="M648" s="2" t="str">
        <f t="shared" si="32"/>
        <v>100만원 미만</v>
      </c>
      <c r="N648" s="11">
        <v>44000</v>
      </c>
    </row>
    <row r="649" spans="1:14" x14ac:dyDescent="0.4">
      <c r="A649" s="1">
        <v>647</v>
      </c>
      <c r="B649" s="2" t="s">
        <v>728</v>
      </c>
      <c r="C649" s="7" t="s">
        <v>1523</v>
      </c>
      <c r="D649" s="2" t="e">
        <f t="shared" si="30"/>
        <v>#REF!</v>
      </c>
      <c r="E649" s="16" t="e">
        <f>VLOOKUP(C649,#REF!,12,FALSE)</f>
        <v>#REF!</v>
      </c>
      <c r="F649" s="2" t="str">
        <f>IFERROR(VLOOKUP($H649,[1]종합!$B$2:$C$142,2,FALSE),0)</f>
        <v>물품</v>
      </c>
      <c r="G649" s="2" t="str">
        <f t="shared" si="31"/>
        <v>수의계약</v>
      </c>
      <c r="H649" s="2" t="str">
        <f>IFERROR(VLOOKUP(I649,[1]종합!$A$1:$C$143,2,FALSE),0)</f>
        <v>식품및도시락</v>
      </c>
      <c r="I649" s="2" t="s">
        <v>1531</v>
      </c>
      <c r="J649" s="7" t="s">
        <v>729</v>
      </c>
      <c r="K649" s="2" t="s">
        <v>20</v>
      </c>
      <c r="L649" s="7" t="s">
        <v>130</v>
      </c>
      <c r="M649" s="2" t="str">
        <f t="shared" si="32"/>
        <v>100만원 미만</v>
      </c>
      <c r="N649" s="11">
        <v>238000</v>
      </c>
    </row>
    <row r="650" spans="1:14" x14ac:dyDescent="0.4">
      <c r="A650" s="1">
        <v>648</v>
      </c>
      <c r="B650" s="2" t="s">
        <v>14</v>
      </c>
      <c r="C650" s="7" t="s">
        <v>1471</v>
      </c>
      <c r="D650" s="2" t="e">
        <f t="shared" si="30"/>
        <v>#REF!</v>
      </c>
      <c r="E650" s="16" t="e">
        <f>VLOOKUP(C650,#REF!,12,FALSE)</f>
        <v>#REF!</v>
      </c>
      <c r="F650" s="2" t="str">
        <f>IFERROR(VLOOKUP($H650,[1]종합!$B$2:$C$142,2,FALSE),0)</f>
        <v>용역</v>
      </c>
      <c r="G650" s="2" t="str">
        <f t="shared" si="31"/>
        <v>수의계약</v>
      </c>
      <c r="H650" s="2" t="str">
        <f>IFERROR(VLOOKUP(I650,[1]종합!$A$1:$C$143,2,FALSE),0)</f>
        <v>홍보및동영상</v>
      </c>
      <c r="I650" s="2" t="s">
        <v>1550</v>
      </c>
      <c r="J650" s="7" t="s">
        <v>730</v>
      </c>
      <c r="K650" s="2" t="s">
        <v>20</v>
      </c>
      <c r="L650" s="7" t="s">
        <v>461</v>
      </c>
      <c r="M650" s="2" t="str">
        <f t="shared" si="32"/>
        <v>1000~2000만원</v>
      </c>
      <c r="N650" s="11">
        <v>17305000</v>
      </c>
    </row>
    <row r="651" spans="1:14" x14ac:dyDescent="0.4">
      <c r="A651" s="1">
        <v>649</v>
      </c>
      <c r="B651" s="2" t="s">
        <v>505</v>
      </c>
      <c r="C651" s="7" t="s">
        <v>1440</v>
      </c>
      <c r="D651" s="2" t="e">
        <f t="shared" si="30"/>
        <v>#REF!</v>
      </c>
      <c r="E651" s="16" t="e">
        <f>VLOOKUP(C651,#REF!,12,FALSE)</f>
        <v>#REF!</v>
      </c>
      <c r="F651" s="2" t="str">
        <f>IFERROR(VLOOKUP($H651,[1]종합!$B$2:$C$142,2,FALSE),0)</f>
        <v>용역</v>
      </c>
      <c r="G651" s="2" t="str">
        <f t="shared" si="31"/>
        <v>수의계약</v>
      </c>
      <c r="H651" s="2" t="str">
        <f>IFERROR(VLOOKUP(I651,[1]종합!$A$1:$C$143,2,FALSE),0)</f>
        <v>인쇄출판</v>
      </c>
      <c r="I651" s="2" t="s">
        <v>1530</v>
      </c>
      <c r="J651" s="7" t="s">
        <v>731</v>
      </c>
      <c r="K651" s="2" t="s">
        <v>20</v>
      </c>
      <c r="L651" s="7" t="s">
        <v>17</v>
      </c>
      <c r="M651" s="2" t="str">
        <f t="shared" si="32"/>
        <v>100만원 미만</v>
      </c>
      <c r="N651" s="11">
        <v>16500</v>
      </c>
    </row>
    <row r="652" spans="1:14" x14ac:dyDescent="0.4">
      <c r="A652" s="1">
        <v>650</v>
      </c>
      <c r="B652" s="2" t="s">
        <v>14</v>
      </c>
      <c r="C652" s="7" t="s">
        <v>1440</v>
      </c>
      <c r="D652" s="2" t="e">
        <f t="shared" si="30"/>
        <v>#REF!</v>
      </c>
      <c r="E652" s="16" t="e">
        <f>VLOOKUP(C652,#REF!,12,FALSE)</f>
        <v>#REF!</v>
      </c>
      <c r="F652" s="2" t="str">
        <f>IFERROR(VLOOKUP($H652,[1]종합!$B$2:$C$142,2,FALSE),0)</f>
        <v>용역</v>
      </c>
      <c r="G652" s="2" t="str">
        <f t="shared" si="31"/>
        <v>수의계약</v>
      </c>
      <c r="H652" s="2" t="str">
        <f>IFERROR(VLOOKUP(I652,[1]종합!$A$1:$C$143,2,FALSE),0)</f>
        <v>인쇄출판</v>
      </c>
      <c r="I652" s="2" t="s">
        <v>1529</v>
      </c>
      <c r="J652" s="7" t="s">
        <v>732</v>
      </c>
      <c r="K652" s="2" t="s">
        <v>20</v>
      </c>
      <c r="L652" s="7" t="s">
        <v>108</v>
      </c>
      <c r="M652" s="2" t="str">
        <f t="shared" si="32"/>
        <v>100만원 미만</v>
      </c>
      <c r="N652" s="11">
        <v>33000</v>
      </c>
    </row>
    <row r="653" spans="1:14" x14ac:dyDescent="0.4">
      <c r="A653" s="1">
        <v>651</v>
      </c>
      <c r="B653" s="2" t="s">
        <v>420</v>
      </c>
      <c r="C653" s="7" t="s">
        <v>1440</v>
      </c>
      <c r="D653" s="2" t="e">
        <f t="shared" si="30"/>
        <v>#REF!</v>
      </c>
      <c r="E653" s="16" t="e">
        <f>VLOOKUP(C653,#REF!,12,FALSE)</f>
        <v>#REF!</v>
      </c>
      <c r="F653" s="2" t="str">
        <f>IFERROR(VLOOKUP($H653,[1]종합!$B$2:$C$142,2,FALSE),0)</f>
        <v>용역</v>
      </c>
      <c r="G653" s="2" t="str">
        <f t="shared" si="31"/>
        <v>수의계약</v>
      </c>
      <c r="H653" s="2" t="str">
        <f>IFERROR(VLOOKUP(I653,[1]종합!$A$1:$C$143,2,FALSE),0)</f>
        <v>인쇄출판</v>
      </c>
      <c r="I653" s="2" t="s">
        <v>1530</v>
      </c>
      <c r="J653" s="7" t="s">
        <v>733</v>
      </c>
      <c r="K653" s="2" t="s">
        <v>503</v>
      </c>
      <c r="L653" s="7" t="s">
        <v>17</v>
      </c>
      <c r="M653" s="2" t="str">
        <f t="shared" si="32"/>
        <v>100만원 미만</v>
      </c>
      <c r="N653" s="11">
        <v>825000</v>
      </c>
    </row>
    <row r="654" spans="1:14" x14ac:dyDescent="0.4">
      <c r="A654" s="1">
        <v>652</v>
      </c>
      <c r="B654" s="2" t="s">
        <v>14</v>
      </c>
      <c r="C654" s="7" t="s">
        <v>1441</v>
      </c>
      <c r="D654" s="2" t="e">
        <f t="shared" si="30"/>
        <v>#REF!</v>
      </c>
      <c r="E654" s="16" t="e">
        <f>VLOOKUP(C654,#REF!,12,FALSE)</f>
        <v>#REF!</v>
      </c>
      <c r="F654" s="2" t="str">
        <f>IFERROR(VLOOKUP($H654,[1]종합!$B$2:$C$142,2,FALSE),0)</f>
        <v>용역</v>
      </c>
      <c r="G654" s="2" t="str">
        <f t="shared" si="31"/>
        <v>수의계약</v>
      </c>
      <c r="H654" s="2" t="str">
        <f>IFERROR(VLOOKUP(I654,[1]종합!$A$1:$C$143,2,FALSE),0)</f>
        <v>급식및시설운영</v>
      </c>
      <c r="I654" s="2" t="s">
        <v>1688</v>
      </c>
      <c r="J654" s="7" t="s">
        <v>734</v>
      </c>
      <c r="K654" s="2" t="s">
        <v>20</v>
      </c>
      <c r="L654" s="7" t="s">
        <v>192</v>
      </c>
      <c r="M654" s="2" t="str">
        <f t="shared" si="32"/>
        <v>100만원 미만</v>
      </c>
      <c r="N654" s="11">
        <v>56000</v>
      </c>
    </row>
    <row r="655" spans="1:14" x14ac:dyDescent="0.4">
      <c r="A655" s="1">
        <v>653</v>
      </c>
      <c r="B655" s="2" t="s">
        <v>505</v>
      </c>
      <c r="C655" s="7" t="s">
        <v>1525</v>
      </c>
      <c r="D655" s="2" t="e">
        <f t="shared" si="30"/>
        <v>#REF!</v>
      </c>
      <c r="E655" s="16" t="e">
        <f>VLOOKUP(C655,#REF!,12,FALSE)</f>
        <v>#REF!</v>
      </c>
      <c r="F655" s="2" t="str">
        <f>IFERROR(VLOOKUP($H655,[1]종합!$B$2:$C$142,2,FALSE),0)</f>
        <v>물품</v>
      </c>
      <c r="G655" s="2" t="str">
        <f t="shared" si="31"/>
        <v>수의계약</v>
      </c>
      <c r="H655" s="2" t="str">
        <f>IFERROR(VLOOKUP(I655,[1]종합!$A$1:$C$143,2,FALSE),0)</f>
        <v>생활용품</v>
      </c>
      <c r="I655" s="2" t="s">
        <v>1647</v>
      </c>
      <c r="J655" s="7" t="s">
        <v>735</v>
      </c>
      <c r="K655" s="2" t="s">
        <v>20</v>
      </c>
      <c r="L655" s="7" t="s">
        <v>74</v>
      </c>
      <c r="M655" s="2" t="str">
        <f t="shared" si="32"/>
        <v>100만원 미만</v>
      </c>
      <c r="N655" s="11">
        <v>180000</v>
      </c>
    </row>
    <row r="656" spans="1:14" x14ac:dyDescent="0.4">
      <c r="A656" s="1">
        <v>654</v>
      </c>
      <c r="B656" s="2" t="s">
        <v>736</v>
      </c>
      <c r="C656" s="7" t="s">
        <v>1442</v>
      </c>
      <c r="D656" s="2" t="e">
        <f t="shared" si="30"/>
        <v>#REF!</v>
      </c>
      <c r="E656" s="16" t="e">
        <f>VLOOKUP(C656,#REF!,12,FALSE)</f>
        <v>#REF!</v>
      </c>
      <c r="F656" s="2" t="str">
        <f>IFERROR(VLOOKUP($H656,[1]종합!$B$2:$C$142,2,FALSE),0)</f>
        <v>용역</v>
      </c>
      <c r="G656" s="2" t="str">
        <f t="shared" si="31"/>
        <v>수의계약</v>
      </c>
      <c r="H656" s="2" t="str">
        <f>IFERROR(VLOOKUP(I656,[1]종합!$A$1:$C$143,2,FALSE),0)</f>
        <v>청소및시설관리</v>
      </c>
      <c r="I656" s="2" t="s">
        <v>1541</v>
      </c>
      <c r="J656" s="7" t="s">
        <v>737</v>
      </c>
      <c r="K656" s="2" t="s">
        <v>20</v>
      </c>
      <c r="L656" s="7" t="s">
        <v>29</v>
      </c>
      <c r="M656" s="2" t="str">
        <f t="shared" si="32"/>
        <v>100만원 미만</v>
      </c>
      <c r="N656" s="11">
        <v>804000</v>
      </c>
    </row>
    <row r="657" spans="1:14" x14ac:dyDescent="0.4">
      <c r="A657" s="1">
        <v>655</v>
      </c>
      <c r="B657" s="2" t="s">
        <v>14</v>
      </c>
      <c r="C657" s="7" t="s">
        <v>1567</v>
      </c>
      <c r="D657" s="2" t="e">
        <f t="shared" si="30"/>
        <v>#REF!</v>
      </c>
      <c r="E657" s="16" t="e">
        <f>VLOOKUP(C657,#REF!,12,FALSE)</f>
        <v>#REF!</v>
      </c>
      <c r="F657" s="2">
        <f>IFERROR(VLOOKUP($H657,[1]종합!$B$2:$C$142,2,FALSE),0)</f>
        <v>0</v>
      </c>
      <c r="G657" s="2" t="str">
        <f t="shared" si="31"/>
        <v>입찰계약</v>
      </c>
      <c r="H657" s="2">
        <f>IFERROR(VLOOKUP(I657,[1]종합!$A$1:$C$143,2,FALSE),0)</f>
        <v>0</v>
      </c>
      <c r="I657" s="2" t="s">
        <v>1646</v>
      </c>
      <c r="J657" s="7" t="s">
        <v>738</v>
      </c>
      <c r="K657" s="2" t="s">
        <v>555</v>
      </c>
      <c r="L657" s="7" t="s">
        <v>192</v>
      </c>
      <c r="M657" s="2" t="str">
        <f t="shared" si="32"/>
        <v>5000만원 이상</v>
      </c>
      <c r="N657" s="11">
        <v>216155600</v>
      </c>
    </row>
    <row r="658" spans="1:14" x14ac:dyDescent="0.4">
      <c r="A658" s="1">
        <v>656</v>
      </c>
      <c r="B658" s="2" t="s">
        <v>14</v>
      </c>
      <c r="C658" s="7" t="s">
        <v>1440</v>
      </c>
      <c r="D658" s="2" t="e">
        <f t="shared" si="30"/>
        <v>#REF!</v>
      </c>
      <c r="E658" s="16" t="e">
        <f>VLOOKUP(C658,#REF!,12,FALSE)</f>
        <v>#REF!</v>
      </c>
      <c r="F658" s="2" t="str">
        <f>IFERROR(VLOOKUP($H658,[1]종합!$B$2:$C$142,2,FALSE),0)</f>
        <v>용역</v>
      </c>
      <c r="G658" s="2" t="str">
        <f t="shared" si="31"/>
        <v>수의계약</v>
      </c>
      <c r="H658" s="2" t="str">
        <f>IFERROR(VLOOKUP(I658,[1]종합!$A$1:$C$143,2,FALSE),0)</f>
        <v>인쇄출판</v>
      </c>
      <c r="I658" s="2" t="s">
        <v>1530</v>
      </c>
      <c r="J658" s="7" t="s">
        <v>739</v>
      </c>
      <c r="K658" s="2" t="s">
        <v>503</v>
      </c>
      <c r="L658" s="7" t="s">
        <v>127</v>
      </c>
      <c r="M658" s="2" t="str">
        <f t="shared" si="32"/>
        <v>100만원 미만</v>
      </c>
      <c r="N658" s="11">
        <v>138600</v>
      </c>
    </row>
    <row r="659" spans="1:14" x14ac:dyDescent="0.4">
      <c r="A659" s="1">
        <v>657</v>
      </c>
      <c r="B659" s="2" t="s">
        <v>14</v>
      </c>
      <c r="C659" s="7" t="s">
        <v>1450</v>
      </c>
      <c r="D659" s="2" t="e">
        <f t="shared" si="30"/>
        <v>#REF!</v>
      </c>
      <c r="E659" s="16" t="e">
        <f>VLOOKUP(C659,#REF!,12,FALSE)</f>
        <v>#REF!</v>
      </c>
      <c r="F659" s="2" t="str">
        <f>IFERROR(VLOOKUP($H659,[1]종합!$B$2:$C$142,2,FALSE),0)</f>
        <v>용역</v>
      </c>
      <c r="G659" s="2" t="str">
        <f t="shared" si="31"/>
        <v>수의계약</v>
      </c>
      <c r="H659" s="2" t="str">
        <f>IFERROR(VLOOKUP(I659,[1]종합!$A$1:$C$143,2,FALSE),0)</f>
        <v>청소및시설관리</v>
      </c>
      <c r="I659" s="2" t="s">
        <v>1536</v>
      </c>
      <c r="J659" s="7" t="s">
        <v>740</v>
      </c>
      <c r="K659" s="2" t="s">
        <v>20</v>
      </c>
      <c r="L659" s="7" t="s">
        <v>304</v>
      </c>
      <c r="M659" s="2" t="str">
        <f t="shared" si="32"/>
        <v>100~500만원</v>
      </c>
      <c r="N659" s="11">
        <v>1200000</v>
      </c>
    </row>
    <row r="660" spans="1:14" x14ac:dyDescent="0.4">
      <c r="A660" s="1">
        <v>658</v>
      </c>
      <c r="B660" s="2" t="s">
        <v>505</v>
      </c>
      <c r="C660" s="7" t="s">
        <v>1442</v>
      </c>
      <c r="D660" s="2" t="e">
        <f t="shared" si="30"/>
        <v>#REF!</v>
      </c>
      <c r="E660" s="16" t="e">
        <f>VLOOKUP(C660,#REF!,12,FALSE)</f>
        <v>#REF!</v>
      </c>
      <c r="F660" s="2" t="str">
        <f>IFERROR(VLOOKUP($H660,[1]종합!$B$2:$C$142,2,FALSE),0)</f>
        <v>용역</v>
      </c>
      <c r="G660" s="2" t="str">
        <f t="shared" si="31"/>
        <v>수의계약</v>
      </c>
      <c r="H660" s="2" t="str">
        <f>IFERROR(VLOOKUP(I660,[1]종합!$A$1:$C$143,2,FALSE),0)</f>
        <v>청소및시설관리</v>
      </c>
      <c r="I660" s="2" t="s">
        <v>1536</v>
      </c>
      <c r="J660" s="7" t="s">
        <v>741</v>
      </c>
      <c r="K660" s="2" t="s">
        <v>20</v>
      </c>
      <c r="L660" s="7" t="s">
        <v>376</v>
      </c>
      <c r="M660" s="2" t="str">
        <f t="shared" si="32"/>
        <v>100만원 미만</v>
      </c>
      <c r="N660" s="11">
        <v>440000</v>
      </c>
    </row>
    <row r="661" spans="1:14" x14ac:dyDescent="0.4">
      <c r="A661" s="1">
        <v>659</v>
      </c>
      <c r="B661" s="2" t="s">
        <v>742</v>
      </c>
      <c r="C661" s="7" t="s">
        <v>1440</v>
      </c>
      <c r="D661" s="2" t="e">
        <f t="shared" si="30"/>
        <v>#REF!</v>
      </c>
      <c r="E661" s="16" t="e">
        <f>VLOOKUP(C661,#REF!,12,FALSE)</f>
        <v>#REF!</v>
      </c>
      <c r="F661" s="2" t="str">
        <f>IFERROR(VLOOKUP($H661,[1]종합!$B$2:$C$142,2,FALSE),0)</f>
        <v>용역</v>
      </c>
      <c r="G661" s="2" t="str">
        <f t="shared" si="31"/>
        <v>수의계약</v>
      </c>
      <c r="H661" s="2" t="str">
        <f>IFERROR(VLOOKUP(I661,[1]종합!$A$1:$C$143,2,FALSE),0)</f>
        <v>인쇄출판</v>
      </c>
      <c r="I661" s="2" t="s">
        <v>1530</v>
      </c>
      <c r="J661" s="7" t="s">
        <v>630</v>
      </c>
      <c r="K661" s="2" t="s">
        <v>743</v>
      </c>
      <c r="L661" s="7" t="s">
        <v>91</v>
      </c>
      <c r="M661" s="2" t="str">
        <f t="shared" si="32"/>
        <v>100만원 미만</v>
      </c>
      <c r="N661" s="11">
        <v>22000</v>
      </c>
    </row>
    <row r="662" spans="1:14" x14ac:dyDescent="0.4">
      <c r="A662" s="1">
        <v>660</v>
      </c>
      <c r="B662" s="2" t="s">
        <v>14</v>
      </c>
      <c r="C662" s="7" t="s">
        <v>1565</v>
      </c>
      <c r="D662" s="2" t="e">
        <f t="shared" si="30"/>
        <v>#REF!</v>
      </c>
      <c r="E662" s="16" t="e">
        <f>VLOOKUP(C662,#REF!,12,FALSE)</f>
        <v>#REF!</v>
      </c>
      <c r="F662" s="2" t="str">
        <f>IFERROR(VLOOKUP($H662,[1]종합!$B$2:$C$142,2,FALSE),0)</f>
        <v>물품</v>
      </c>
      <c r="G662" s="2" t="str">
        <f t="shared" si="31"/>
        <v>수의계약</v>
      </c>
      <c r="H662" s="2" t="str">
        <f>IFERROR(VLOOKUP(I662,[1]종합!$A$1:$C$143,2,FALSE),0)</f>
        <v>청소위생용품</v>
      </c>
      <c r="I662" s="2" t="s">
        <v>1537</v>
      </c>
      <c r="J662" s="7" t="s">
        <v>384</v>
      </c>
      <c r="K662" s="2" t="s">
        <v>20</v>
      </c>
      <c r="L662" s="7" t="s">
        <v>354</v>
      </c>
      <c r="M662" s="2" t="str">
        <f t="shared" si="32"/>
        <v>100만원 미만</v>
      </c>
      <c r="N662" s="11">
        <v>824200</v>
      </c>
    </row>
    <row r="663" spans="1:14" x14ac:dyDescent="0.4">
      <c r="A663" s="1">
        <v>661</v>
      </c>
      <c r="B663" s="2" t="s">
        <v>14</v>
      </c>
      <c r="C663" s="7" t="s">
        <v>1440</v>
      </c>
      <c r="D663" s="2" t="e">
        <f t="shared" si="30"/>
        <v>#REF!</v>
      </c>
      <c r="E663" s="16" t="e">
        <f>VLOOKUP(C663,#REF!,12,FALSE)</f>
        <v>#REF!</v>
      </c>
      <c r="F663" s="2" t="str">
        <f>IFERROR(VLOOKUP($H663,[1]종합!$B$2:$C$142,2,FALSE),0)</f>
        <v>용역</v>
      </c>
      <c r="G663" s="2" t="str">
        <f t="shared" si="31"/>
        <v>수의계약</v>
      </c>
      <c r="H663" s="2" t="str">
        <f>IFERROR(VLOOKUP(I663,[1]종합!$A$1:$C$143,2,FALSE),0)</f>
        <v>인쇄출판</v>
      </c>
      <c r="I663" s="2" t="s">
        <v>1529</v>
      </c>
      <c r="J663" s="7" t="s">
        <v>744</v>
      </c>
      <c r="K663" s="2" t="s">
        <v>496</v>
      </c>
      <c r="L663" s="7" t="s">
        <v>25</v>
      </c>
      <c r="M663" s="2" t="str">
        <f t="shared" si="32"/>
        <v>100만원 미만</v>
      </c>
      <c r="N663" s="11">
        <v>22000</v>
      </c>
    </row>
    <row r="664" spans="1:14" x14ac:dyDescent="0.4">
      <c r="A664" s="1">
        <v>662</v>
      </c>
      <c r="B664" s="2" t="s">
        <v>14</v>
      </c>
      <c r="C664" s="7" t="s">
        <v>1440</v>
      </c>
      <c r="D664" s="2" t="e">
        <f t="shared" si="30"/>
        <v>#REF!</v>
      </c>
      <c r="E664" s="16" t="e">
        <f>VLOOKUP(C664,#REF!,12,FALSE)</f>
        <v>#REF!</v>
      </c>
      <c r="F664" s="2" t="str">
        <f>IFERROR(VLOOKUP($H664,[1]종합!$B$2:$C$142,2,FALSE),0)</f>
        <v>용역</v>
      </c>
      <c r="G664" s="2" t="str">
        <f t="shared" si="31"/>
        <v>수의계약</v>
      </c>
      <c r="H664" s="2" t="str">
        <f>IFERROR(VLOOKUP(I664,[1]종합!$A$1:$C$143,2,FALSE),0)</f>
        <v>인쇄출판</v>
      </c>
      <c r="I664" s="2" t="s">
        <v>1530</v>
      </c>
      <c r="J664" s="7" t="s">
        <v>745</v>
      </c>
      <c r="K664" s="2" t="s">
        <v>20</v>
      </c>
      <c r="L664" s="7" t="s">
        <v>381</v>
      </c>
      <c r="M664" s="2" t="str">
        <f t="shared" si="32"/>
        <v>100만원 미만</v>
      </c>
      <c r="N664" s="11">
        <v>132000</v>
      </c>
    </row>
    <row r="665" spans="1:14" x14ac:dyDescent="0.4">
      <c r="A665" s="1">
        <v>663</v>
      </c>
      <c r="B665" s="2" t="s">
        <v>14</v>
      </c>
      <c r="C665" s="7" t="s">
        <v>1560</v>
      </c>
      <c r="D665" s="2" t="e">
        <f t="shared" si="30"/>
        <v>#REF!</v>
      </c>
      <c r="E665" s="16" t="e">
        <f>VLOOKUP(C665,#REF!,12,FALSE)</f>
        <v>#REF!</v>
      </c>
      <c r="F665" s="2" t="str">
        <f>IFERROR(VLOOKUP($H665,[1]종합!$B$2:$C$142,2,FALSE),0)</f>
        <v>용역</v>
      </c>
      <c r="G665" s="2" t="str">
        <f t="shared" si="31"/>
        <v>수의계약</v>
      </c>
      <c r="H665" s="2" t="str">
        <f>IFERROR(VLOOKUP(I665,[1]종합!$A$1:$C$143,2,FALSE),0)</f>
        <v>교육</v>
      </c>
      <c r="I665" s="2" t="s">
        <v>1651</v>
      </c>
      <c r="J665" s="7" t="s">
        <v>746</v>
      </c>
      <c r="K665" s="2" t="s">
        <v>565</v>
      </c>
      <c r="L665" s="7" t="s">
        <v>87</v>
      </c>
      <c r="M665" s="2" t="str">
        <f t="shared" si="32"/>
        <v>100~500만원</v>
      </c>
      <c r="N665" s="11">
        <v>4000000</v>
      </c>
    </row>
    <row r="666" spans="1:14" x14ac:dyDescent="0.4">
      <c r="A666" s="1">
        <v>664</v>
      </c>
      <c r="B666" s="2" t="s">
        <v>14</v>
      </c>
      <c r="C666" s="7" t="s">
        <v>1440</v>
      </c>
      <c r="D666" s="2" t="e">
        <f t="shared" si="30"/>
        <v>#REF!</v>
      </c>
      <c r="E666" s="16" t="e">
        <f>VLOOKUP(C666,#REF!,12,FALSE)</f>
        <v>#REF!</v>
      </c>
      <c r="F666" s="2" t="str">
        <f>IFERROR(VLOOKUP($H666,[1]종합!$B$2:$C$142,2,FALSE),0)</f>
        <v>용역</v>
      </c>
      <c r="G666" s="2" t="str">
        <f t="shared" si="31"/>
        <v>수의계약</v>
      </c>
      <c r="H666" s="2" t="str">
        <f>IFERROR(VLOOKUP(I666,[1]종합!$A$1:$C$143,2,FALSE),0)</f>
        <v>인쇄출판</v>
      </c>
      <c r="I666" s="2" t="s">
        <v>1529</v>
      </c>
      <c r="J666" s="7" t="s">
        <v>159</v>
      </c>
      <c r="K666" s="2" t="s">
        <v>566</v>
      </c>
      <c r="L666" s="7" t="s">
        <v>158</v>
      </c>
      <c r="M666" s="2" t="str">
        <f t="shared" si="32"/>
        <v>100만원 미만</v>
      </c>
      <c r="N666" s="11">
        <v>55000</v>
      </c>
    </row>
    <row r="667" spans="1:14" x14ac:dyDescent="0.4">
      <c r="A667" s="1">
        <v>665</v>
      </c>
      <c r="B667" s="2" t="s">
        <v>14</v>
      </c>
      <c r="C667" s="7" t="s">
        <v>1440</v>
      </c>
      <c r="D667" s="2" t="e">
        <f t="shared" si="30"/>
        <v>#REF!</v>
      </c>
      <c r="E667" s="16" t="e">
        <f>VLOOKUP(C667,#REF!,12,FALSE)</f>
        <v>#REF!</v>
      </c>
      <c r="F667" s="2" t="str">
        <f>IFERROR(VLOOKUP($H667,[1]종합!$B$2:$C$142,2,FALSE),0)</f>
        <v>용역</v>
      </c>
      <c r="G667" s="2" t="str">
        <f t="shared" si="31"/>
        <v>수의계약</v>
      </c>
      <c r="H667" s="2" t="str">
        <f>IFERROR(VLOOKUP(I667,[1]종합!$A$1:$C$143,2,FALSE),0)</f>
        <v>인쇄출판</v>
      </c>
      <c r="I667" s="2" t="s">
        <v>1665</v>
      </c>
      <c r="J667" s="7" t="s">
        <v>747</v>
      </c>
      <c r="K667" s="2" t="s">
        <v>20</v>
      </c>
      <c r="L667" s="7" t="s">
        <v>540</v>
      </c>
      <c r="M667" s="2" t="str">
        <f t="shared" si="32"/>
        <v>100만원 미만</v>
      </c>
      <c r="N667" s="11">
        <v>994400</v>
      </c>
    </row>
    <row r="668" spans="1:14" x14ac:dyDescent="0.4">
      <c r="A668" s="1">
        <v>666</v>
      </c>
      <c r="B668" s="2" t="s">
        <v>14</v>
      </c>
      <c r="C668" s="7" t="s">
        <v>1440</v>
      </c>
      <c r="D668" s="2" t="e">
        <f t="shared" si="30"/>
        <v>#REF!</v>
      </c>
      <c r="E668" s="16" t="e">
        <f>VLOOKUP(C668,#REF!,12,FALSE)</f>
        <v>#REF!</v>
      </c>
      <c r="F668" s="2" t="str">
        <f>IFERROR(VLOOKUP($H668,[1]종합!$B$2:$C$142,2,FALSE),0)</f>
        <v>용역</v>
      </c>
      <c r="G668" s="2" t="str">
        <f t="shared" si="31"/>
        <v>수의계약</v>
      </c>
      <c r="H668" s="2" t="str">
        <f>IFERROR(VLOOKUP(I668,[1]종합!$A$1:$C$143,2,FALSE),0)</f>
        <v>인쇄출판</v>
      </c>
      <c r="I668" s="2" t="s">
        <v>1665</v>
      </c>
      <c r="J668" s="7" t="s">
        <v>748</v>
      </c>
      <c r="K668" s="2" t="s">
        <v>496</v>
      </c>
      <c r="L668" s="7" t="s">
        <v>17</v>
      </c>
      <c r="M668" s="2" t="str">
        <f t="shared" si="32"/>
        <v>100만원 미만</v>
      </c>
      <c r="N668" s="11">
        <v>280500</v>
      </c>
    </row>
    <row r="669" spans="1:14" x14ac:dyDescent="0.4">
      <c r="A669" s="1">
        <v>667</v>
      </c>
      <c r="B669" s="2" t="s">
        <v>14</v>
      </c>
      <c r="C669" s="7" t="s">
        <v>1440</v>
      </c>
      <c r="D669" s="2" t="e">
        <f t="shared" si="30"/>
        <v>#REF!</v>
      </c>
      <c r="E669" s="16" t="e">
        <f>VLOOKUP(C669,#REF!,12,FALSE)</f>
        <v>#REF!</v>
      </c>
      <c r="F669" s="2" t="str">
        <f>IFERROR(VLOOKUP($H669,[1]종합!$B$2:$C$142,2,FALSE),0)</f>
        <v>용역</v>
      </c>
      <c r="G669" s="2" t="str">
        <f t="shared" si="31"/>
        <v>수의계약</v>
      </c>
      <c r="H669" s="2" t="str">
        <f>IFERROR(VLOOKUP(I669,[1]종합!$A$1:$C$143,2,FALSE),0)</f>
        <v>인쇄출판</v>
      </c>
      <c r="I669" s="2" t="s">
        <v>1530</v>
      </c>
      <c r="J669" s="7" t="s">
        <v>711</v>
      </c>
      <c r="K669" s="2" t="s">
        <v>20</v>
      </c>
      <c r="L669" s="7" t="s">
        <v>108</v>
      </c>
      <c r="M669" s="2" t="str">
        <f t="shared" si="32"/>
        <v>100~500만원</v>
      </c>
      <c r="N669" s="11">
        <v>1424500</v>
      </c>
    </row>
    <row r="670" spans="1:14" x14ac:dyDescent="0.4">
      <c r="A670" s="1">
        <v>668</v>
      </c>
      <c r="B670" s="2" t="s">
        <v>14</v>
      </c>
      <c r="C670" s="7" t="s">
        <v>1450</v>
      </c>
      <c r="D670" s="2" t="e">
        <f t="shared" si="30"/>
        <v>#REF!</v>
      </c>
      <c r="E670" s="16" t="e">
        <f>VLOOKUP(C670,#REF!,12,FALSE)</f>
        <v>#REF!</v>
      </c>
      <c r="F670" s="2" t="str">
        <f>IFERROR(VLOOKUP($H670,[1]종합!$B$2:$C$142,2,FALSE),0)</f>
        <v>용역</v>
      </c>
      <c r="G670" s="2" t="str">
        <f t="shared" si="31"/>
        <v>수의계약</v>
      </c>
      <c r="H670" s="2" t="str">
        <f>IFERROR(VLOOKUP(I670,[1]종합!$A$1:$C$143,2,FALSE),0)</f>
        <v>청소및시설관리</v>
      </c>
      <c r="I670" s="2" t="s">
        <v>1556</v>
      </c>
      <c r="J670" s="7" t="s">
        <v>506</v>
      </c>
      <c r="K670" s="2" t="s">
        <v>503</v>
      </c>
      <c r="L670" s="7" t="s">
        <v>171</v>
      </c>
      <c r="M670" s="2" t="str">
        <f t="shared" si="32"/>
        <v>100~500만원</v>
      </c>
      <c r="N670" s="11">
        <v>4130200</v>
      </c>
    </row>
    <row r="671" spans="1:14" x14ac:dyDescent="0.4">
      <c r="A671" s="1">
        <v>669</v>
      </c>
      <c r="B671" s="2" t="s">
        <v>14</v>
      </c>
      <c r="C671" s="7" t="s">
        <v>1440</v>
      </c>
      <c r="D671" s="2" t="e">
        <f t="shared" si="30"/>
        <v>#REF!</v>
      </c>
      <c r="E671" s="16" t="e">
        <f>VLOOKUP(C671,#REF!,12,FALSE)</f>
        <v>#REF!</v>
      </c>
      <c r="F671" s="2" t="str">
        <f>IFERROR(VLOOKUP($H671,[1]종합!$B$2:$C$142,2,FALSE),0)</f>
        <v>용역</v>
      </c>
      <c r="G671" s="2" t="str">
        <f t="shared" si="31"/>
        <v>수의계약</v>
      </c>
      <c r="H671" s="2" t="str">
        <f>IFERROR(VLOOKUP(I671,[1]종합!$A$1:$C$143,2,FALSE),0)</f>
        <v>인쇄출판</v>
      </c>
      <c r="I671" s="2" t="s">
        <v>1543</v>
      </c>
      <c r="J671" s="7" t="s">
        <v>749</v>
      </c>
      <c r="K671" s="2" t="s">
        <v>20</v>
      </c>
      <c r="L671" s="7" t="s">
        <v>81</v>
      </c>
      <c r="M671" s="2" t="str">
        <f t="shared" si="32"/>
        <v>100만원 미만</v>
      </c>
      <c r="N671" s="11">
        <v>450000</v>
      </c>
    </row>
    <row r="672" spans="1:14" x14ac:dyDescent="0.4">
      <c r="A672" s="1">
        <v>670</v>
      </c>
      <c r="B672" s="2" t="s">
        <v>14</v>
      </c>
      <c r="C672" s="7" t="s">
        <v>1518</v>
      </c>
      <c r="D672" s="2" t="e">
        <f t="shared" si="30"/>
        <v>#REF!</v>
      </c>
      <c r="E672" s="16" t="e">
        <f>VLOOKUP(C672,#REF!,12,FALSE)</f>
        <v>#REF!</v>
      </c>
      <c r="F672" s="2" t="str">
        <f>IFERROR(VLOOKUP($H672,[1]종합!$B$2:$C$142,2,FALSE),0)</f>
        <v>용역</v>
      </c>
      <c r="G672" s="2" t="str">
        <f t="shared" si="31"/>
        <v>입찰계약</v>
      </c>
      <c r="H672" s="2" t="str">
        <f>IFERROR(VLOOKUP(I672,[1]종합!$A$1:$C$143,2,FALSE),0)</f>
        <v>의료서비스</v>
      </c>
      <c r="I672" s="2" t="s">
        <v>1553</v>
      </c>
      <c r="J672" s="7" t="s">
        <v>750</v>
      </c>
      <c r="K672" s="2" t="s">
        <v>20</v>
      </c>
      <c r="L672" s="7" t="s">
        <v>42</v>
      </c>
      <c r="M672" s="2" t="str">
        <f t="shared" si="32"/>
        <v>3000~4000만원</v>
      </c>
      <c r="N672" s="11">
        <v>33525000</v>
      </c>
    </row>
    <row r="673" spans="1:14" x14ac:dyDescent="0.4">
      <c r="A673" s="1">
        <v>671</v>
      </c>
      <c r="B673" s="2" t="s">
        <v>505</v>
      </c>
      <c r="C673" s="7" t="s">
        <v>1440</v>
      </c>
      <c r="D673" s="2" t="e">
        <f t="shared" si="30"/>
        <v>#REF!</v>
      </c>
      <c r="E673" s="16" t="e">
        <f>VLOOKUP(C673,#REF!,12,FALSE)</f>
        <v>#REF!</v>
      </c>
      <c r="F673" s="2" t="str">
        <f>IFERROR(VLOOKUP($H673,[1]종합!$B$2:$C$142,2,FALSE),0)</f>
        <v>용역</v>
      </c>
      <c r="G673" s="2" t="str">
        <f t="shared" si="31"/>
        <v>수의계약</v>
      </c>
      <c r="H673" s="2" t="str">
        <f>IFERROR(VLOOKUP(I673,[1]종합!$A$1:$C$143,2,FALSE),0)</f>
        <v>인쇄출판</v>
      </c>
      <c r="I673" s="2" t="s">
        <v>1530</v>
      </c>
      <c r="J673" s="7" t="s">
        <v>751</v>
      </c>
      <c r="K673" s="2" t="s">
        <v>20</v>
      </c>
      <c r="L673" s="7" t="s">
        <v>31</v>
      </c>
      <c r="M673" s="2" t="str">
        <f t="shared" si="32"/>
        <v>100만원 미만</v>
      </c>
      <c r="N673" s="11">
        <v>660000</v>
      </c>
    </row>
    <row r="674" spans="1:14" x14ac:dyDescent="0.4">
      <c r="A674" s="1">
        <v>672</v>
      </c>
      <c r="B674" s="2" t="s">
        <v>14</v>
      </c>
      <c r="C674" s="7" t="s">
        <v>1440</v>
      </c>
      <c r="D674" s="2" t="e">
        <f t="shared" si="30"/>
        <v>#REF!</v>
      </c>
      <c r="E674" s="16" t="e">
        <f>VLOOKUP(C674,#REF!,12,FALSE)</f>
        <v>#REF!</v>
      </c>
      <c r="F674" s="2" t="str">
        <f>IFERROR(VLOOKUP($H674,[1]종합!$B$2:$C$142,2,FALSE),0)</f>
        <v>용역</v>
      </c>
      <c r="G674" s="2" t="str">
        <f t="shared" si="31"/>
        <v>수의계약</v>
      </c>
      <c r="H674" s="2" t="str">
        <f>IFERROR(VLOOKUP(I674,[1]종합!$A$1:$C$143,2,FALSE),0)</f>
        <v>인쇄출판</v>
      </c>
      <c r="I674" s="2" t="s">
        <v>1530</v>
      </c>
      <c r="J674" s="7" t="s">
        <v>752</v>
      </c>
      <c r="K674" s="2" t="s">
        <v>20</v>
      </c>
      <c r="L674" s="7" t="s">
        <v>25</v>
      </c>
      <c r="M674" s="2" t="str">
        <f t="shared" si="32"/>
        <v>100~500만원</v>
      </c>
      <c r="N674" s="11">
        <v>2665500</v>
      </c>
    </row>
    <row r="675" spans="1:14" x14ac:dyDescent="0.4">
      <c r="A675" s="1">
        <v>673</v>
      </c>
      <c r="B675" s="2" t="s">
        <v>14</v>
      </c>
      <c r="C675" s="7" t="s">
        <v>1440</v>
      </c>
      <c r="D675" s="2" t="e">
        <f t="shared" si="30"/>
        <v>#REF!</v>
      </c>
      <c r="E675" s="16" t="e">
        <f>VLOOKUP(C675,#REF!,12,FALSE)</f>
        <v>#REF!</v>
      </c>
      <c r="F675" s="2" t="str">
        <f>IFERROR(VLOOKUP($H675,[1]종합!$B$2:$C$142,2,FALSE),0)</f>
        <v>용역</v>
      </c>
      <c r="G675" s="2" t="str">
        <f t="shared" si="31"/>
        <v>수의계약</v>
      </c>
      <c r="H675" s="2" t="str">
        <f>IFERROR(VLOOKUP(I675,[1]종합!$A$1:$C$143,2,FALSE),0)</f>
        <v>인쇄출판</v>
      </c>
      <c r="I675" s="2" t="s">
        <v>1529</v>
      </c>
      <c r="J675" s="7" t="s">
        <v>753</v>
      </c>
      <c r="K675" s="2" t="s">
        <v>20</v>
      </c>
      <c r="L675" s="7" t="s">
        <v>169</v>
      </c>
      <c r="M675" s="2" t="str">
        <f t="shared" si="32"/>
        <v>100만원 미만</v>
      </c>
      <c r="N675" s="11">
        <v>49500</v>
      </c>
    </row>
    <row r="676" spans="1:14" x14ac:dyDescent="0.4">
      <c r="A676" s="1">
        <v>674</v>
      </c>
      <c r="B676" s="2" t="s">
        <v>14</v>
      </c>
      <c r="C676" s="7" t="s">
        <v>1442</v>
      </c>
      <c r="D676" s="2" t="e">
        <f t="shared" si="30"/>
        <v>#REF!</v>
      </c>
      <c r="E676" s="16" t="e">
        <f>VLOOKUP(C676,#REF!,12,FALSE)</f>
        <v>#REF!</v>
      </c>
      <c r="F676" s="2" t="str">
        <f>IFERROR(VLOOKUP($H676,[1]종합!$B$2:$C$142,2,FALSE),0)</f>
        <v>물품</v>
      </c>
      <c r="G676" s="2" t="str">
        <f t="shared" si="31"/>
        <v>수의계약</v>
      </c>
      <c r="H676" s="2" t="str">
        <f>IFERROR(VLOOKUP(I676,[1]종합!$A$1:$C$143,2,FALSE),0)</f>
        <v>청소위생용품</v>
      </c>
      <c r="I676" s="2" t="s">
        <v>1537</v>
      </c>
      <c r="J676" s="7" t="s">
        <v>459</v>
      </c>
      <c r="K676" s="2" t="s">
        <v>20</v>
      </c>
      <c r="L676" s="7" t="s">
        <v>25</v>
      </c>
      <c r="M676" s="2" t="str">
        <f t="shared" si="32"/>
        <v>100~500만원</v>
      </c>
      <c r="N676" s="11">
        <v>1050000</v>
      </c>
    </row>
    <row r="677" spans="1:14" x14ac:dyDescent="0.4">
      <c r="A677" s="1">
        <v>675</v>
      </c>
      <c r="B677" s="2" t="s">
        <v>14</v>
      </c>
      <c r="C677" s="7" t="s">
        <v>1445</v>
      </c>
      <c r="D677" s="2" t="e">
        <f t="shared" si="30"/>
        <v>#REF!</v>
      </c>
      <c r="E677" s="16" t="e">
        <f>VLOOKUP(C677,#REF!,12,FALSE)</f>
        <v>#REF!</v>
      </c>
      <c r="F677" s="2" t="str">
        <f>IFERROR(VLOOKUP($H677,[1]종합!$B$2:$C$142,2,FALSE),0)</f>
        <v>물품</v>
      </c>
      <c r="G677" s="2" t="str">
        <f t="shared" si="31"/>
        <v>수의계약</v>
      </c>
      <c r="H677" s="2" t="str">
        <f>IFERROR(VLOOKUP(I677,[1]종합!$A$1:$C$143,2,FALSE),0)</f>
        <v>사무용품및소모품</v>
      </c>
      <c r="I677" s="2" t="s">
        <v>1528</v>
      </c>
      <c r="J677" s="7" t="s">
        <v>754</v>
      </c>
      <c r="K677" s="2" t="s">
        <v>20</v>
      </c>
      <c r="L677" s="7" t="s">
        <v>146</v>
      </c>
      <c r="M677" s="2" t="str">
        <f t="shared" si="32"/>
        <v>100만원 미만</v>
      </c>
      <c r="N677" s="11">
        <v>151850</v>
      </c>
    </row>
    <row r="678" spans="1:14" x14ac:dyDescent="0.4">
      <c r="A678" s="1">
        <v>676</v>
      </c>
      <c r="B678" s="2" t="s">
        <v>14</v>
      </c>
      <c r="C678" s="7" t="s">
        <v>1440</v>
      </c>
      <c r="D678" s="2" t="e">
        <f t="shared" si="30"/>
        <v>#REF!</v>
      </c>
      <c r="E678" s="16" t="e">
        <f>VLOOKUP(C678,#REF!,12,FALSE)</f>
        <v>#REF!</v>
      </c>
      <c r="F678" s="2" t="str">
        <f>IFERROR(VLOOKUP($H678,[1]종합!$B$2:$C$142,2,FALSE),0)</f>
        <v>용역</v>
      </c>
      <c r="G678" s="2" t="str">
        <f t="shared" si="31"/>
        <v>수의계약</v>
      </c>
      <c r="H678" s="2" t="str">
        <f>IFERROR(VLOOKUP(I678,[1]종합!$A$1:$C$143,2,FALSE),0)</f>
        <v>인쇄출판</v>
      </c>
      <c r="I678" s="2" t="s">
        <v>1529</v>
      </c>
      <c r="J678" s="7" t="s">
        <v>755</v>
      </c>
      <c r="K678" s="2" t="s">
        <v>20</v>
      </c>
      <c r="L678" s="7" t="s">
        <v>97</v>
      </c>
      <c r="M678" s="2" t="str">
        <f t="shared" si="32"/>
        <v>100만원 미만</v>
      </c>
      <c r="N678" s="11">
        <v>44000</v>
      </c>
    </row>
    <row r="679" spans="1:14" x14ac:dyDescent="0.4">
      <c r="A679" s="1">
        <v>677</v>
      </c>
      <c r="B679" s="2" t="s">
        <v>14</v>
      </c>
      <c r="C679" s="7" t="s">
        <v>1440</v>
      </c>
      <c r="D679" s="2" t="e">
        <f t="shared" si="30"/>
        <v>#REF!</v>
      </c>
      <c r="E679" s="16" t="e">
        <f>VLOOKUP(C679,#REF!,12,FALSE)</f>
        <v>#REF!</v>
      </c>
      <c r="F679" s="2" t="str">
        <f>IFERROR(VLOOKUP($H679,[1]종합!$B$2:$C$142,2,FALSE),0)</f>
        <v>용역</v>
      </c>
      <c r="G679" s="2" t="str">
        <f t="shared" si="31"/>
        <v>수의계약</v>
      </c>
      <c r="H679" s="2" t="str">
        <f>IFERROR(VLOOKUP(I679,[1]종합!$A$1:$C$143,2,FALSE),0)</f>
        <v>인쇄출판</v>
      </c>
      <c r="I679" s="2" t="s">
        <v>1529</v>
      </c>
      <c r="J679" s="7" t="s">
        <v>756</v>
      </c>
      <c r="K679" s="2" t="s">
        <v>20</v>
      </c>
      <c r="L679" s="7" t="s">
        <v>97</v>
      </c>
      <c r="M679" s="2" t="str">
        <f t="shared" si="32"/>
        <v>100만원 미만</v>
      </c>
      <c r="N679" s="11">
        <v>33000</v>
      </c>
    </row>
    <row r="680" spans="1:14" x14ac:dyDescent="0.4">
      <c r="A680" s="1">
        <v>678</v>
      </c>
      <c r="B680" s="2" t="s">
        <v>14</v>
      </c>
      <c r="C680" s="7" t="s">
        <v>1440</v>
      </c>
      <c r="D680" s="2" t="e">
        <f t="shared" si="30"/>
        <v>#REF!</v>
      </c>
      <c r="E680" s="16" t="e">
        <f>VLOOKUP(C680,#REF!,12,FALSE)</f>
        <v>#REF!</v>
      </c>
      <c r="F680" s="2" t="str">
        <f>IFERROR(VLOOKUP($H680,[1]종합!$B$2:$C$142,2,FALSE),0)</f>
        <v>용역</v>
      </c>
      <c r="G680" s="2" t="str">
        <f t="shared" si="31"/>
        <v>수의계약</v>
      </c>
      <c r="H680" s="2" t="str">
        <f>IFERROR(VLOOKUP(I680,[1]종합!$A$1:$C$143,2,FALSE),0)</f>
        <v>인쇄출판</v>
      </c>
      <c r="I680" s="2" t="s">
        <v>1530</v>
      </c>
      <c r="J680" s="7" t="s">
        <v>259</v>
      </c>
      <c r="K680" s="2" t="s">
        <v>20</v>
      </c>
      <c r="L680" s="7" t="s">
        <v>17</v>
      </c>
      <c r="M680" s="2" t="str">
        <f t="shared" si="32"/>
        <v>100만원 미만</v>
      </c>
      <c r="N680" s="11">
        <v>110000</v>
      </c>
    </row>
    <row r="681" spans="1:14" x14ac:dyDescent="0.4">
      <c r="A681" s="1">
        <v>679</v>
      </c>
      <c r="B681" s="2" t="s">
        <v>14</v>
      </c>
      <c r="C681" s="7" t="s">
        <v>1440</v>
      </c>
      <c r="D681" s="2" t="e">
        <f t="shared" si="30"/>
        <v>#REF!</v>
      </c>
      <c r="E681" s="16" t="e">
        <f>VLOOKUP(C681,#REF!,12,FALSE)</f>
        <v>#REF!</v>
      </c>
      <c r="F681" s="2" t="str">
        <f>IFERROR(VLOOKUP($H681,[1]종합!$B$2:$C$142,2,FALSE),0)</f>
        <v>용역</v>
      </c>
      <c r="G681" s="2" t="str">
        <f t="shared" si="31"/>
        <v>수의계약</v>
      </c>
      <c r="H681" s="2" t="str">
        <f>IFERROR(VLOOKUP(I681,[1]종합!$A$1:$C$143,2,FALSE),0)</f>
        <v>인쇄출판</v>
      </c>
      <c r="I681" s="2" t="s">
        <v>1529</v>
      </c>
      <c r="J681" s="7" t="s">
        <v>757</v>
      </c>
      <c r="K681" s="2" t="s">
        <v>20</v>
      </c>
      <c r="L681" s="7" t="s">
        <v>158</v>
      </c>
      <c r="M681" s="2" t="str">
        <f t="shared" si="32"/>
        <v>100만원 미만</v>
      </c>
      <c r="N681" s="11">
        <v>55000</v>
      </c>
    </row>
    <row r="682" spans="1:14" x14ac:dyDescent="0.4">
      <c r="A682" s="1">
        <v>680</v>
      </c>
      <c r="B682" s="2" t="s">
        <v>14</v>
      </c>
      <c r="C682" s="7" t="s">
        <v>1443</v>
      </c>
      <c r="D682" s="2" t="e">
        <f t="shared" si="30"/>
        <v>#REF!</v>
      </c>
      <c r="E682" s="16" t="e">
        <f>VLOOKUP(C682,#REF!,12,FALSE)</f>
        <v>#REF!</v>
      </c>
      <c r="F682" s="2" t="str">
        <f>IFERROR(VLOOKUP($H682,[1]종합!$B$2:$C$142,2,FALSE),0)</f>
        <v>용역</v>
      </c>
      <c r="G682" s="2" t="str">
        <f t="shared" si="31"/>
        <v>수의계약</v>
      </c>
      <c r="H682" s="2" t="str">
        <f>IFERROR(VLOOKUP(I682,[1]종합!$A$1:$C$143,2,FALSE),0)</f>
        <v>인쇄출판</v>
      </c>
      <c r="I682" s="2" t="s">
        <v>1530</v>
      </c>
      <c r="J682" s="7" t="s">
        <v>758</v>
      </c>
      <c r="K682" s="2" t="s">
        <v>20</v>
      </c>
      <c r="L682" s="7" t="s">
        <v>165</v>
      </c>
      <c r="M682" s="2" t="str">
        <f t="shared" si="32"/>
        <v>100만원 미만</v>
      </c>
      <c r="N682" s="11">
        <v>80000</v>
      </c>
    </row>
    <row r="683" spans="1:14" x14ac:dyDescent="0.4">
      <c r="A683" s="1">
        <v>681</v>
      </c>
      <c r="B683" s="2" t="s">
        <v>14</v>
      </c>
      <c r="C683" s="7" t="s">
        <v>1440</v>
      </c>
      <c r="D683" s="2" t="e">
        <f t="shared" si="30"/>
        <v>#REF!</v>
      </c>
      <c r="E683" s="16" t="e">
        <f>VLOOKUP(C683,#REF!,12,FALSE)</f>
        <v>#REF!</v>
      </c>
      <c r="F683" s="2" t="str">
        <f>IFERROR(VLOOKUP($H683,[1]종합!$B$2:$C$142,2,FALSE),0)</f>
        <v>용역</v>
      </c>
      <c r="G683" s="2" t="str">
        <f t="shared" si="31"/>
        <v>수의계약</v>
      </c>
      <c r="H683" s="2" t="str">
        <f>IFERROR(VLOOKUP(I683,[1]종합!$A$1:$C$143,2,FALSE),0)</f>
        <v>인쇄출판</v>
      </c>
      <c r="I683" s="2" t="s">
        <v>1543</v>
      </c>
      <c r="J683" s="7" t="s">
        <v>759</v>
      </c>
      <c r="K683" s="2" t="s">
        <v>20</v>
      </c>
      <c r="L683" s="7" t="s">
        <v>179</v>
      </c>
      <c r="M683" s="2" t="str">
        <f t="shared" si="32"/>
        <v>100만원 미만</v>
      </c>
      <c r="N683" s="11">
        <v>642400</v>
      </c>
    </row>
    <row r="684" spans="1:14" x14ac:dyDescent="0.4">
      <c r="A684" s="1">
        <v>682</v>
      </c>
      <c r="B684" s="2" t="s">
        <v>14</v>
      </c>
      <c r="C684" s="7" t="s">
        <v>1441</v>
      </c>
      <c r="D684" s="2" t="e">
        <f t="shared" si="30"/>
        <v>#REF!</v>
      </c>
      <c r="E684" s="16" t="e">
        <f>VLOOKUP(C684,#REF!,12,FALSE)</f>
        <v>#REF!</v>
      </c>
      <c r="F684" s="2">
        <f>IFERROR(VLOOKUP($H684,[1]종합!$B$2:$C$142,2,FALSE),0)</f>
        <v>0</v>
      </c>
      <c r="G684" s="2" t="str">
        <f t="shared" si="31"/>
        <v>수의계약</v>
      </c>
      <c r="H684" s="2">
        <f>IFERROR(VLOOKUP(I684,[1]종합!$A$1:$C$143,2,FALSE),0)</f>
        <v>0</v>
      </c>
      <c r="I684" s="2" t="s">
        <v>1657</v>
      </c>
      <c r="J684" s="7" t="s">
        <v>385</v>
      </c>
      <c r="K684" s="2" t="s">
        <v>20</v>
      </c>
      <c r="L684" s="7" t="s">
        <v>161</v>
      </c>
      <c r="M684" s="2" t="str">
        <f t="shared" si="32"/>
        <v>100만원 미만</v>
      </c>
      <c r="N684" s="11">
        <v>90000</v>
      </c>
    </row>
    <row r="685" spans="1:14" x14ac:dyDescent="0.4">
      <c r="A685" s="1">
        <v>683</v>
      </c>
      <c r="B685" s="2" t="s">
        <v>14</v>
      </c>
      <c r="C685" s="7" t="s">
        <v>1440</v>
      </c>
      <c r="D685" s="2" t="e">
        <f t="shared" si="30"/>
        <v>#REF!</v>
      </c>
      <c r="E685" s="16" t="e">
        <f>VLOOKUP(C685,#REF!,12,FALSE)</f>
        <v>#REF!</v>
      </c>
      <c r="F685" s="2" t="str">
        <f>IFERROR(VLOOKUP($H685,[1]종합!$B$2:$C$142,2,FALSE),0)</f>
        <v>용역</v>
      </c>
      <c r="G685" s="2" t="str">
        <f t="shared" si="31"/>
        <v>수의계약</v>
      </c>
      <c r="H685" s="2" t="str">
        <f>IFERROR(VLOOKUP(I685,[1]종합!$A$1:$C$143,2,FALSE),0)</f>
        <v>인쇄출판</v>
      </c>
      <c r="I685" s="2" t="s">
        <v>1530</v>
      </c>
      <c r="J685" s="7" t="s">
        <v>760</v>
      </c>
      <c r="K685" s="2" t="s">
        <v>20</v>
      </c>
      <c r="L685" s="7" t="s">
        <v>591</v>
      </c>
      <c r="M685" s="2" t="str">
        <f t="shared" si="32"/>
        <v>100만원 미만</v>
      </c>
      <c r="N685" s="11">
        <v>66000</v>
      </c>
    </row>
    <row r="686" spans="1:14" x14ac:dyDescent="0.4">
      <c r="A686" s="1">
        <v>684</v>
      </c>
      <c r="B686" s="2" t="s">
        <v>14</v>
      </c>
      <c r="C686" s="7" t="s">
        <v>1440</v>
      </c>
      <c r="D686" s="2" t="e">
        <f t="shared" si="30"/>
        <v>#REF!</v>
      </c>
      <c r="E686" s="16" t="e">
        <f>VLOOKUP(C686,#REF!,12,FALSE)</f>
        <v>#REF!</v>
      </c>
      <c r="F686" s="2" t="str">
        <f>IFERROR(VLOOKUP($H686,[1]종합!$B$2:$C$142,2,FALSE),0)</f>
        <v>물품</v>
      </c>
      <c r="G686" s="2" t="str">
        <f t="shared" si="31"/>
        <v>수의계약</v>
      </c>
      <c r="H686" s="2" t="str">
        <f>IFERROR(VLOOKUP(I686,[1]종합!$A$1:$C$143,2,FALSE),0)</f>
        <v>사무용품및소모품</v>
      </c>
      <c r="I686" s="2" t="s">
        <v>1658</v>
      </c>
      <c r="J686" s="7" t="s">
        <v>761</v>
      </c>
      <c r="K686" s="2" t="s">
        <v>20</v>
      </c>
      <c r="L686" s="7" t="s">
        <v>171</v>
      </c>
      <c r="M686" s="2" t="str">
        <f t="shared" si="32"/>
        <v>100만원 미만</v>
      </c>
      <c r="N686" s="11">
        <v>93500</v>
      </c>
    </row>
    <row r="687" spans="1:14" x14ac:dyDescent="0.4">
      <c r="A687" s="1">
        <v>685</v>
      </c>
      <c r="B687" s="2" t="s">
        <v>14</v>
      </c>
      <c r="C687" s="7" t="s">
        <v>1440</v>
      </c>
      <c r="D687" s="2" t="e">
        <f t="shared" si="30"/>
        <v>#REF!</v>
      </c>
      <c r="E687" s="16" t="e">
        <f>VLOOKUP(C687,#REF!,12,FALSE)</f>
        <v>#REF!</v>
      </c>
      <c r="F687" s="2" t="str">
        <f>IFERROR(VLOOKUP($H687,[1]종합!$B$2:$C$142,2,FALSE),0)</f>
        <v>용역</v>
      </c>
      <c r="G687" s="2" t="str">
        <f t="shared" si="31"/>
        <v>수의계약</v>
      </c>
      <c r="H687" s="2" t="str">
        <f>IFERROR(VLOOKUP(I687,[1]종합!$A$1:$C$143,2,FALSE),0)</f>
        <v>인쇄출판</v>
      </c>
      <c r="I687" s="2" t="s">
        <v>1669</v>
      </c>
      <c r="J687" s="7" t="s">
        <v>762</v>
      </c>
      <c r="K687" s="2" t="s">
        <v>20</v>
      </c>
      <c r="L687" s="7" t="s">
        <v>540</v>
      </c>
      <c r="M687" s="2" t="str">
        <f t="shared" si="32"/>
        <v>100만원 미만</v>
      </c>
      <c r="N687" s="11">
        <v>374000</v>
      </c>
    </row>
    <row r="688" spans="1:14" x14ac:dyDescent="0.4">
      <c r="A688" s="1">
        <v>686</v>
      </c>
      <c r="B688" s="2" t="s">
        <v>14</v>
      </c>
      <c r="C688" s="7" t="s">
        <v>1447</v>
      </c>
      <c r="D688" s="2" t="e">
        <f t="shared" si="30"/>
        <v>#REF!</v>
      </c>
      <c r="E688" s="16" t="e">
        <f>VLOOKUP(C688,#REF!,12,FALSE)</f>
        <v>#REF!</v>
      </c>
      <c r="F688" s="2" t="str">
        <f>IFERROR(VLOOKUP($H688,[1]종합!$B$2:$C$142,2,FALSE),0)</f>
        <v>용역</v>
      </c>
      <c r="G688" s="2" t="str">
        <f t="shared" si="31"/>
        <v>수의계약</v>
      </c>
      <c r="H688" s="2" t="str">
        <f>IFERROR(VLOOKUP(I688,[1]종합!$A$1:$C$143,2,FALSE),0)</f>
        <v>의료서비스</v>
      </c>
      <c r="I688" s="2" t="s">
        <v>1655</v>
      </c>
      <c r="J688" s="7" t="s">
        <v>763</v>
      </c>
      <c r="K688" s="2" t="s">
        <v>20</v>
      </c>
      <c r="L688" s="7" t="s">
        <v>127</v>
      </c>
      <c r="M688" s="2" t="str">
        <f t="shared" si="32"/>
        <v>100만원 미만</v>
      </c>
      <c r="N688" s="11">
        <v>980000</v>
      </c>
    </row>
    <row r="689" spans="1:14" x14ac:dyDescent="0.4">
      <c r="A689" s="1">
        <v>687</v>
      </c>
      <c r="B689" s="2" t="s">
        <v>14</v>
      </c>
      <c r="C689" s="7" t="s">
        <v>1445</v>
      </c>
      <c r="D689" s="2" t="e">
        <f t="shared" si="30"/>
        <v>#REF!</v>
      </c>
      <c r="E689" s="16" t="e">
        <f>VLOOKUP(C689,#REF!,12,FALSE)</f>
        <v>#REF!</v>
      </c>
      <c r="F689" s="2" t="str">
        <f>IFERROR(VLOOKUP($H689,[1]종합!$B$2:$C$142,2,FALSE),0)</f>
        <v>물품</v>
      </c>
      <c r="G689" s="2" t="str">
        <f t="shared" si="31"/>
        <v>수의계약</v>
      </c>
      <c r="H689" s="2" t="str">
        <f>IFERROR(VLOOKUP(I689,[1]종합!$A$1:$C$143,2,FALSE),0)</f>
        <v>사무용품및소모품</v>
      </c>
      <c r="I689" s="2" t="s">
        <v>1643</v>
      </c>
      <c r="J689" s="7" t="s">
        <v>764</v>
      </c>
      <c r="K689" s="2" t="s">
        <v>20</v>
      </c>
      <c r="L689" s="7" t="s">
        <v>293</v>
      </c>
      <c r="M689" s="2" t="str">
        <f t="shared" si="32"/>
        <v>100~500만원</v>
      </c>
      <c r="N689" s="11">
        <v>2802000</v>
      </c>
    </row>
    <row r="690" spans="1:14" x14ac:dyDescent="0.4">
      <c r="A690" s="1">
        <v>688</v>
      </c>
      <c r="B690" s="2" t="s">
        <v>14</v>
      </c>
      <c r="C690" s="7" t="s">
        <v>1440</v>
      </c>
      <c r="D690" s="2" t="e">
        <f t="shared" si="30"/>
        <v>#REF!</v>
      </c>
      <c r="E690" s="16" t="e">
        <f>VLOOKUP(C690,#REF!,12,FALSE)</f>
        <v>#REF!</v>
      </c>
      <c r="F690" s="2" t="str">
        <f>IFERROR(VLOOKUP($H690,[1]종합!$B$2:$C$142,2,FALSE),0)</f>
        <v>용역</v>
      </c>
      <c r="G690" s="2" t="str">
        <f t="shared" si="31"/>
        <v>수의계약</v>
      </c>
      <c r="H690" s="2" t="str">
        <f>IFERROR(VLOOKUP(I690,[1]종합!$A$1:$C$143,2,FALSE),0)</f>
        <v>인쇄출판</v>
      </c>
      <c r="I690" s="2" t="s">
        <v>1530</v>
      </c>
      <c r="J690" s="7" t="s">
        <v>765</v>
      </c>
      <c r="K690" s="2" t="s">
        <v>20</v>
      </c>
      <c r="L690" s="7" t="s">
        <v>81</v>
      </c>
      <c r="M690" s="2" t="str">
        <f t="shared" si="32"/>
        <v>100만원 미만</v>
      </c>
      <c r="N690" s="11">
        <v>644800</v>
      </c>
    </row>
    <row r="691" spans="1:14" x14ac:dyDescent="0.4">
      <c r="A691" s="1">
        <v>689</v>
      </c>
      <c r="B691" s="2" t="s">
        <v>14</v>
      </c>
      <c r="C691" s="7" t="s">
        <v>1440</v>
      </c>
      <c r="D691" s="2" t="e">
        <f t="shared" si="30"/>
        <v>#REF!</v>
      </c>
      <c r="E691" s="16" t="e">
        <f>VLOOKUP(C691,#REF!,12,FALSE)</f>
        <v>#REF!</v>
      </c>
      <c r="F691" s="2" t="str">
        <f>IFERROR(VLOOKUP($H691,[1]종합!$B$2:$C$142,2,FALSE),0)</f>
        <v>물품</v>
      </c>
      <c r="G691" s="2" t="str">
        <f t="shared" si="31"/>
        <v>수의계약</v>
      </c>
      <c r="H691" s="2" t="str">
        <f>IFERROR(VLOOKUP(I691,[1]종합!$A$1:$C$143,2,FALSE),0)</f>
        <v>가구및사무집기</v>
      </c>
      <c r="I691" s="2" t="s">
        <v>1672</v>
      </c>
      <c r="J691" s="7" t="s">
        <v>766</v>
      </c>
      <c r="K691" s="2" t="s">
        <v>20</v>
      </c>
      <c r="L691" s="7" t="s">
        <v>285</v>
      </c>
      <c r="M691" s="2" t="str">
        <f t="shared" si="32"/>
        <v>100만원 미만</v>
      </c>
      <c r="N691" s="11">
        <v>167200</v>
      </c>
    </row>
    <row r="692" spans="1:14" x14ac:dyDescent="0.4">
      <c r="A692" s="1">
        <v>690</v>
      </c>
      <c r="B692" s="2" t="s">
        <v>14</v>
      </c>
      <c r="C692" s="7" t="s">
        <v>1440</v>
      </c>
      <c r="D692" s="2" t="e">
        <f t="shared" si="30"/>
        <v>#REF!</v>
      </c>
      <c r="E692" s="16" t="e">
        <f>VLOOKUP(C692,#REF!,12,FALSE)</f>
        <v>#REF!</v>
      </c>
      <c r="F692" s="2" t="str">
        <f>IFERROR(VLOOKUP($H692,[1]종합!$B$2:$C$142,2,FALSE),0)</f>
        <v>용역</v>
      </c>
      <c r="G692" s="2" t="str">
        <f t="shared" si="31"/>
        <v>수의계약</v>
      </c>
      <c r="H692" s="2" t="str">
        <f>IFERROR(VLOOKUP(I692,[1]종합!$A$1:$C$143,2,FALSE),0)</f>
        <v>인쇄출판</v>
      </c>
      <c r="I692" s="2" t="s">
        <v>1665</v>
      </c>
      <c r="J692" s="7" t="s">
        <v>767</v>
      </c>
      <c r="K692" s="2" t="s">
        <v>20</v>
      </c>
      <c r="L692" s="7" t="s">
        <v>87</v>
      </c>
      <c r="M692" s="2" t="str">
        <f t="shared" si="32"/>
        <v>500~1000만원</v>
      </c>
      <c r="N692" s="11">
        <v>5060000</v>
      </c>
    </row>
    <row r="693" spans="1:14" x14ac:dyDescent="0.4">
      <c r="A693" s="1">
        <v>691</v>
      </c>
      <c r="B693" s="2" t="s">
        <v>14</v>
      </c>
      <c r="C693" s="7" t="s">
        <v>1444</v>
      </c>
      <c r="D693" s="2" t="e">
        <f t="shared" si="30"/>
        <v>#REF!</v>
      </c>
      <c r="E693" s="16" t="e">
        <f>VLOOKUP(C693,#REF!,12,FALSE)</f>
        <v>#REF!</v>
      </c>
      <c r="F693" s="2">
        <f>IFERROR(VLOOKUP($H693,[1]종합!$B$2:$C$142,2,FALSE),0)</f>
        <v>0</v>
      </c>
      <c r="G693" s="2" t="str">
        <f t="shared" si="31"/>
        <v>수의계약</v>
      </c>
      <c r="H693" s="2">
        <f>IFERROR(VLOOKUP(I693,[1]종합!$A$1:$C$143,2,FALSE),0)</f>
        <v>0</v>
      </c>
      <c r="I693" s="2" t="s">
        <v>1715</v>
      </c>
      <c r="J693" s="7" t="s">
        <v>768</v>
      </c>
      <c r="K693" s="2" t="s">
        <v>769</v>
      </c>
      <c r="L693" s="7" t="s">
        <v>358</v>
      </c>
      <c r="M693" s="2" t="str">
        <f t="shared" si="32"/>
        <v>1000~2000만원</v>
      </c>
      <c r="N693" s="11">
        <v>10000000</v>
      </c>
    </row>
    <row r="694" spans="1:14" x14ac:dyDescent="0.4">
      <c r="A694" s="1">
        <v>692</v>
      </c>
      <c r="B694" s="2" t="s">
        <v>14</v>
      </c>
      <c r="C694" s="7" t="s">
        <v>1523</v>
      </c>
      <c r="D694" s="2" t="e">
        <f t="shared" si="30"/>
        <v>#REF!</v>
      </c>
      <c r="E694" s="16" t="e">
        <f>VLOOKUP(C694,#REF!,12,FALSE)</f>
        <v>#REF!</v>
      </c>
      <c r="F694" s="2" t="str">
        <f>IFERROR(VLOOKUP($H694,[1]종합!$B$2:$C$142,2,FALSE),0)</f>
        <v>물품</v>
      </c>
      <c r="G694" s="2" t="str">
        <f t="shared" si="31"/>
        <v>수의계약</v>
      </c>
      <c r="H694" s="2" t="str">
        <f>IFERROR(VLOOKUP(I694,[1]종합!$A$1:$C$143,2,FALSE),0)</f>
        <v>청소위생용품</v>
      </c>
      <c r="I694" s="2" t="s">
        <v>1533</v>
      </c>
      <c r="J694" s="7" t="s">
        <v>770</v>
      </c>
      <c r="K694" s="2" t="s">
        <v>20</v>
      </c>
      <c r="L694" s="7" t="s">
        <v>40</v>
      </c>
      <c r="M694" s="2" t="str">
        <f t="shared" si="32"/>
        <v>100만원 미만</v>
      </c>
      <c r="N694" s="11">
        <v>340000</v>
      </c>
    </row>
    <row r="695" spans="1:14" x14ac:dyDescent="0.4">
      <c r="A695" s="1">
        <v>693</v>
      </c>
      <c r="B695" s="2" t="s">
        <v>14</v>
      </c>
      <c r="C695" s="7" t="s">
        <v>1523</v>
      </c>
      <c r="D695" s="2" t="e">
        <f t="shared" si="30"/>
        <v>#REF!</v>
      </c>
      <c r="E695" s="16" t="e">
        <f>VLOOKUP(C695,#REF!,12,FALSE)</f>
        <v>#REF!</v>
      </c>
      <c r="F695" s="2" t="str">
        <f>IFERROR(VLOOKUP($H695,[1]종합!$B$2:$C$142,2,FALSE),0)</f>
        <v>물품</v>
      </c>
      <c r="G695" s="2" t="str">
        <f t="shared" si="31"/>
        <v>수의계약</v>
      </c>
      <c r="H695" s="2" t="str">
        <f>IFERROR(VLOOKUP(I695,[1]종합!$A$1:$C$143,2,FALSE),0)</f>
        <v>청소위생용품</v>
      </c>
      <c r="I695" s="2" t="s">
        <v>1533</v>
      </c>
      <c r="J695" s="7" t="s">
        <v>770</v>
      </c>
      <c r="K695" s="2" t="s">
        <v>20</v>
      </c>
      <c r="L695" s="7" t="s">
        <v>40</v>
      </c>
      <c r="M695" s="2" t="str">
        <f t="shared" si="32"/>
        <v>100만원 미만</v>
      </c>
      <c r="N695" s="11">
        <v>55200</v>
      </c>
    </row>
    <row r="696" spans="1:14" x14ac:dyDescent="0.4">
      <c r="A696" s="1">
        <v>694</v>
      </c>
      <c r="B696" s="2" t="s">
        <v>14</v>
      </c>
      <c r="C696" s="7" t="s">
        <v>1440</v>
      </c>
      <c r="D696" s="2" t="e">
        <f t="shared" si="30"/>
        <v>#REF!</v>
      </c>
      <c r="E696" s="16" t="e">
        <f>VLOOKUP(C696,#REF!,12,FALSE)</f>
        <v>#REF!</v>
      </c>
      <c r="F696" s="2" t="str">
        <f>IFERROR(VLOOKUP($H696,[1]종합!$B$2:$C$142,2,FALSE),0)</f>
        <v>용역</v>
      </c>
      <c r="G696" s="2" t="str">
        <f t="shared" si="31"/>
        <v>수의계약</v>
      </c>
      <c r="H696" s="2" t="str">
        <f>IFERROR(VLOOKUP(I696,[1]종합!$A$1:$C$143,2,FALSE),0)</f>
        <v>인쇄출판</v>
      </c>
      <c r="I696" s="2" t="s">
        <v>1529</v>
      </c>
      <c r="J696" s="7" t="s">
        <v>721</v>
      </c>
      <c r="K696" s="2" t="s">
        <v>20</v>
      </c>
      <c r="L696" s="7" t="s">
        <v>17</v>
      </c>
      <c r="M696" s="2" t="str">
        <f t="shared" si="32"/>
        <v>100만원 미만</v>
      </c>
      <c r="N696" s="11">
        <v>44000</v>
      </c>
    </row>
    <row r="697" spans="1:14" x14ac:dyDescent="0.4">
      <c r="A697" s="1">
        <v>695</v>
      </c>
      <c r="B697" s="2" t="s">
        <v>14</v>
      </c>
      <c r="C697" s="7" t="s">
        <v>1440</v>
      </c>
      <c r="D697" s="2" t="e">
        <f t="shared" si="30"/>
        <v>#REF!</v>
      </c>
      <c r="E697" s="16" t="e">
        <f>VLOOKUP(C697,#REF!,12,FALSE)</f>
        <v>#REF!</v>
      </c>
      <c r="F697" s="2" t="str">
        <f>IFERROR(VLOOKUP($H697,[1]종합!$B$2:$C$142,2,FALSE),0)</f>
        <v>용역</v>
      </c>
      <c r="G697" s="2" t="str">
        <f t="shared" si="31"/>
        <v>수의계약</v>
      </c>
      <c r="H697" s="2" t="str">
        <f>IFERROR(VLOOKUP(I697,[1]종합!$A$1:$C$143,2,FALSE),0)</f>
        <v>인쇄출판</v>
      </c>
      <c r="I697" s="2" t="s">
        <v>1665</v>
      </c>
      <c r="J697" s="7" t="s">
        <v>771</v>
      </c>
      <c r="K697" s="2" t="s">
        <v>20</v>
      </c>
      <c r="L697" s="7" t="s">
        <v>81</v>
      </c>
      <c r="M697" s="2" t="str">
        <f t="shared" si="32"/>
        <v>100만원 미만</v>
      </c>
      <c r="N697" s="11">
        <v>55000</v>
      </c>
    </row>
    <row r="698" spans="1:14" x14ac:dyDescent="0.4">
      <c r="A698" s="1">
        <v>696</v>
      </c>
      <c r="B698" s="2" t="s">
        <v>14</v>
      </c>
      <c r="C698" s="7" t="s">
        <v>1440</v>
      </c>
      <c r="D698" s="2" t="e">
        <f t="shared" si="30"/>
        <v>#REF!</v>
      </c>
      <c r="E698" s="16" t="e">
        <f>VLOOKUP(C698,#REF!,12,FALSE)</f>
        <v>#REF!</v>
      </c>
      <c r="F698" s="2" t="str">
        <f>IFERROR(VLOOKUP($H698,[1]종합!$B$2:$C$142,2,FALSE),0)</f>
        <v>용역</v>
      </c>
      <c r="G698" s="2" t="str">
        <f t="shared" si="31"/>
        <v>수의계약</v>
      </c>
      <c r="H698" s="2" t="str">
        <f>IFERROR(VLOOKUP(I698,[1]종합!$A$1:$C$143,2,FALSE),0)</f>
        <v>인쇄출판</v>
      </c>
      <c r="I698" s="2" t="s">
        <v>1529</v>
      </c>
      <c r="J698" s="7" t="s">
        <v>772</v>
      </c>
      <c r="K698" s="2" t="s">
        <v>20</v>
      </c>
      <c r="L698" s="7" t="s">
        <v>169</v>
      </c>
      <c r="M698" s="2" t="str">
        <f t="shared" si="32"/>
        <v>100~500만원</v>
      </c>
      <c r="N698" s="11">
        <v>1573000</v>
      </c>
    </row>
    <row r="699" spans="1:14" x14ac:dyDescent="0.4">
      <c r="A699" s="1">
        <v>697</v>
      </c>
      <c r="B699" s="2" t="s">
        <v>14</v>
      </c>
      <c r="C699" s="7" t="s">
        <v>1440</v>
      </c>
      <c r="D699" s="2" t="e">
        <f t="shared" si="30"/>
        <v>#REF!</v>
      </c>
      <c r="E699" s="16" t="e">
        <f>VLOOKUP(C699,#REF!,12,FALSE)</f>
        <v>#REF!</v>
      </c>
      <c r="F699" s="2" t="str">
        <f>IFERROR(VLOOKUP($H699,[1]종합!$B$2:$C$142,2,FALSE),0)</f>
        <v>용역</v>
      </c>
      <c r="G699" s="2" t="str">
        <f t="shared" si="31"/>
        <v>수의계약</v>
      </c>
      <c r="H699" s="2" t="str">
        <f>IFERROR(VLOOKUP(I699,[1]종합!$A$1:$C$143,2,FALSE),0)</f>
        <v>인쇄출판</v>
      </c>
      <c r="I699" s="2" t="s">
        <v>1529</v>
      </c>
      <c r="J699" s="7" t="s">
        <v>773</v>
      </c>
      <c r="K699" s="2" t="s">
        <v>20</v>
      </c>
      <c r="L699" s="7" t="s">
        <v>17</v>
      </c>
      <c r="M699" s="2" t="str">
        <f t="shared" si="32"/>
        <v>100만원 미만</v>
      </c>
      <c r="N699" s="11">
        <v>374000</v>
      </c>
    </row>
    <row r="700" spans="1:14" x14ac:dyDescent="0.4">
      <c r="A700" s="1">
        <v>698</v>
      </c>
      <c r="B700" s="2" t="s">
        <v>14</v>
      </c>
      <c r="C700" s="7" t="s">
        <v>1443</v>
      </c>
      <c r="D700" s="2" t="e">
        <f t="shared" si="30"/>
        <v>#REF!</v>
      </c>
      <c r="E700" s="16" t="e">
        <f>VLOOKUP(C700,#REF!,12,FALSE)</f>
        <v>#REF!</v>
      </c>
      <c r="F700" s="2" t="str">
        <f>IFERROR(VLOOKUP($H700,[1]종합!$B$2:$C$142,2,FALSE),0)</f>
        <v>물품</v>
      </c>
      <c r="G700" s="2" t="str">
        <f t="shared" si="31"/>
        <v>수의계약</v>
      </c>
      <c r="H700" s="2" t="str">
        <f>IFERROR(VLOOKUP(I700,[1]종합!$A$1:$C$143,2,FALSE),0)</f>
        <v>식품및도시락</v>
      </c>
      <c r="I700" s="2" t="s">
        <v>1531</v>
      </c>
      <c r="J700" s="7" t="s">
        <v>774</v>
      </c>
      <c r="K700" s="2" t="s">
        <v>20</v>
      </c>
      <c r="L700" s="7" t="s">
        <v>91</v>
      </c>
      <c r="M700" s="2" t="str">
        <f t="shared" si="32"/>
        <v>100만원 미만</v>
      </c>
      <c r="N700" s="11">
        <v>250000</v>
      </c>
    </row>
    <row r="701" spans="1:14" x14ac:dyDescent="0.4">
      <c r="A701" s="1">
        <v>699</v>
      </c>
      <c r="B701" s="2" t="s">
        <v>775</v>
      </c>
      <c r="C701" s="7" t="s">
        <v>1440</v>
      </c>
      <c r="D701" s="2" t="e">
        <f t="shared" si="30"/>
        <v>#REF!</v>
      </c>
      <c r="E701" s="16" t="e">
        <f>VLOOKUP(C701,#REF!,12,FALSE)</f>
        <v>#REF!</v>
      </c>
      <c r="F701" s="2" t="str">
        <f>IFERROR(VLOOKUP($H701,[1]종합!$B$2:$C$142,2,FALSE),0)</f>
        <v>용역</v>
      </c>
      <c r="G701" s="2" t="str">
        <f t="shared" si="31"/>
        <v>수의계약</v>
      </c>
      <c r="H701" s="2" t="str">
        <f>IFERROR(VLOOKUP(I701,[1]종합!$A$1:$C$143,2,FALSE),0)</f>
        <v>인쇄출판</v>
      </c>
      <c r="I701" s="2" t="s">
        <v>1529</v>
      </c>
      <c r="J701" s="7" t="s">
        <v>776</v>
      </c>
      <c r="K701" s="2" t="s">
        <v>20</v>
      </c>
      <c r="L701" s="7" t="s">
        <v>46</v>
      </c>
      <c r="M701" s="2" t="str">
        <f t="shared" si="32"/>
        <v>100만원 미만</v>
      </c>
      <c r="N701" s="11">
        <v>88000</v>
      </c>
    </row>
    <row r="702" spans="1:14" x14ac:dyDescent="0.4">
      <c r="A702" s="1">
        <v>700</v>
      </c>
      <c r="B702" s="2" t="s">
        <v>14</v>
      </c>
      <c r="C702" s="7" t="s">
        <v>1440</v>
      </c>
      <c r="D702" s="2" t="e">
        <f t="shared" si="30"/>
        <v>#REF!</v>
      </c>
      <c r="E702" s="16" t="e">
        <f>VLOOKUP(C702,#REF!,12,FALSE)</f>
        <v>#REF!</v>
      </c>
      <c r="F702" s="2" t="str">
        <f>IFERROR(VLOOKUP($H702,[1]종합!$B$2:$C$142,2,FALSE),0)</f>
        <v>물품</v>
      </c>
      <c r="G702" s="2" t="str">
        <f t="shared" si="31"/>
        <v>수의계약</v>
      </c>
      <c r="H702" s="2" t="str">
        <f>IFERROR(VLOOKUP(I702,[1]종합!$A$1:$C$143,2,FALSE),0)</f>
        <v>안전용품</v>
      </c>
      <c r="I702" s="2" t="s">
        <v>1694</v>
      </c>
      <c r="J702" s="7" t="s">
        <v>777</v>
      </c>
      <c r="K702" s="2" t="s">
        <v>20</v>
      </c>
      <c r="L702" s="7" t="s">
        <v>500</v>
      </c>
      <c r="M702" s="2" t="str">
        <f t="shared" si="32"/>
        <v>100만원 미만</v>
      </c>
      <c r="N702" s="11">
        <v>242000</v>
      </c>
    </row>
    <row r="703" spans="1:14" x14ac:dyDescent="0.4">
      <c r="A703" s="1">
        <v>701</v>
      </c>
      <c r="B703" s="2" t="s">
        <v>14</v>
      </c>
      <c r="C703" s="7" t="s">
        <v>1440</v>
      </c>
      <c r="D703" s="2" t="e">
        <f t="shared" si="30"/>
        <v>#REF!</v>
      </c>
      <c r="E703" s="16" t="e">
        <f>VLOOKUP(C703,#REF!,12,FALSE)</f>
        <v>#REF!</v>
      </c>
      <c r="F703" s="2" t="str">
        <f>IFERROR(VLOOKUP($H703,[1]종합!$B$2:$C$142,2,FALSE),0)</f>
        <v>용역</v>
      </c>
      <c r="G703" s="2" t="str">
        <f t="shared" si="31"/>
        <v>수의계약</v>
      </c>
      <c r="H703" s="2" t="str">
        <f>IFERROR(VLOOKUP(I703,[1]종합!$A$1:$C$143,2,FALSE),0)</f>
        <v>인쇄출판</v>
      </c>
      <c r="I703" s="2" t="s">
        <v>1529</v>
      </c>
      <c r="J703" s="7" t="s">
        <v>778</v>
      </c>
      <c r="K703" s="2" t="s">
        <v>20</v>
      </c>
      <c r="L703" s="7" t="s">
        <v>69</v>
      </c>
      <c r="M703" s="2" t="str">
        <f t="shared" si="32"/>
        <v>100만원 미만</v>
      </c>
      <c r="N703" s="11">
        <v>44000</v>
      </c>
    </row>
    <row r="704" spans="1:14" x14ac:dyDescent="0.4">
      <c r="A704" s="1">
        <v>702</v>
      </c>
      <c r="B704" s="2" t="s">
        <v>14</v>
      </c>
      <c r="C704" s="7" t="s">
        <v>1560</v>
      </c>
      <c r="D704" s="2" t="e">
        <f t="shared" si="30"/>
        <v>#REF!</v>
      </c>
      <c r="E704" s="16" t="e">
        <f>VLOOKUP(C704,#REF!,12,FALSE)</f>
        <v>#REF!</v>
      </c>
      <c r="F704" s="2" t="str">
        <f>IFERROR(VLOOKUP($H704,[1]종합!$B$2:$C$142,2,FALSE),0)</f>
        <v>용역</v>
      </c>
      <c r="G704" s="2" t="str">
        <f t="shared" si="31"/>
        <v>수의계약</v>
      </c>
      <c r="H704" s="2" t="str">
        <f>IFERROR(VLOOKUP(I704,[1]종합!$A$1:$C$143,2,FALSE),0)</f>
        <v>공간기획운영</v>
      </c>
      <c r="I704" s="2" t="s">
        <v>1656</v>
      </c>
      <c r="J704" s="7" t="s">
        <v>779</v>
      </c>
      <c r="K704" s="2" t="s">
        <v>20</v>
      </c>
      <c r="L704" s="7" t="s">
        <v>29</v>
      </c>
      <c r="M704" s="2" t="str">
        <f t="shared" si="32"/>
        <v>100만원 미만</v>
      </c>
      <c r="N704" s="11">
        <v>60000</v>
      </c>
    </row>
    <row r="705" spans="1:14" x14ac:dyDescent="0.4">
      <c r="A705" s="1">
        <v>703</v>
      </c>
      <c r="B705" s="2" t="s">
        <v>14</v>
      </c>
      <c r="C705" s="7" t="s">
        <v>1440</v>
      </c>
      <c r="D705" s="2" t="e">
        <f t="shared" si="30"/>
        <v>#REF!</v>
      </c>
      <c r="E705" s="16" t="e">
        <f>VLOOKUP(C705,#REF!,12,FALSE)</f>
        <v>#REF!</v>
      </c>
      <c r="F705" s="2" t="str">
        <f>IFERROR(VLOOKUP($H705,[1]종합!$B$2:$C$142,2,FALSE),0)</f>
        <v>용역</v>
      </c>
      <c r="G705" s="2" t="str">
        <f t="shared" si="31"/>
        <v>수의계약</v>
      </c>
      <c r="H705" s="2" t="str">
        <f>IFERROR(VLOOKUP(I705,[1]종합!$A$1:$C$143,2,FALSE),0)</f>
        <v>인쇄출판</v>
      </c>
      <c r="I705" s="2" t="s">
        <v>1530</v>
      </c>
      <c r="J705" s="7" t="s">
        <v>780</v>
      </c>
      <c r="K705" s="2" t="s">
        <v>20</v>
      </c>
      <c r="L705" s="7" t="s">
        <v>38</v>
      </c>
      <c r="M705" s="2" t="str">
        <f t="shared" si="32"/>
        <v>100만원 미만</v>
      </c>
      <c r="N705" s="11">
        <v>213400</v>
      </c>
    </row>
    <row r="706" spans="1:14" x14ac:dyDescent="0.4">
      <c r="A706" s="1">
        <v>704</v>
      </c>
      <c r="B706" s="2" t="s">
        <v>14</v>
      </c>
      <c r="C706" s="7" t="s">
        <v>1523</v>
      </c>
      <c r="D706" s="2" t="e">
        <f t="shared" si="30"/>
        <v>#REF!</v>
      </c>
      <c r="E706" s="16" t="e">
        <f>VLOOKUP(C706,#REF!,12,FALSE)</f>
        <v>#REF!</v>
      </c>
      <c r="F706" s="2" t="str">
        <f>IFERROR(VLOOKUP($H706,[1]종합!$B$2:$C$142,2,FALSE),0)</f>
        <v>물품</v>
      </c>
      <c r="G706" s="2" t="str">
        <f t="shared" si="31"/>
        <v>수의계약</v>
      </c>
      <c r="H706" s="2" t="str">
        <f>IFERROR(VLOOKUP(I706,[1]종합!$A$1:$C$143,2,FALSE),0)</f>
        <v>사무용품및소모품</v>
      </c>
      <c r="I706" s="2" t="str">
        <f>IF(ISERROR(FIND("사무용품",J706)),0,"사무용품")</f>
        <v>사무용품</v>
      </c>
      <c r="J706" s="7" t="s">
        <v>781</v>
      </c>
      <c r="K706" s="2" t="s">
        <v>20</v>
      </c>
      <c r="L706" s="7" t="s">
        <v>25</v>
      </c>
      <c r="M706" s="2" t="str">
        <f t="shared" si="32"/>
        <v>100~500만원</v>
      </c>
      <c r="N706" s="11">
        <v>4646850</v>
      </c>
    </row>
    <row r="707" spans="1:14" x14ac:dyDescent="0.4">
      <c r="A707" s="1">
        <v>705</v>
      </c>
      <c r="B707" s="2" t="s">
        <v>14</v>
      </c>
      <c r="C707" s="7" t="s">
        <v>1522</v>
      </c>
      <c r="D707" s="2" t="e">
        <f t="shared" ref="D707:D770" si="33">IF(OR($E707="천안", $E707="공주", $E707="보령", $E707="아산", $E707="서산", $E707="논산", $E707="계룡", $E707="당진", $E707="금산", $E707="부여", $E707="서천", $E707="청양", $E707="홍성", $E707="예산", $E707="태안"), "도내", "도외")</f>
        <v>#REF!</v>
      </c>
      <c r="E707" s="16" t="e">
        <f>VLOOKUP(C707,#REF!,12,FALSE)</f>
        <v>#REF!</v>
      </c>
      <c r="F707" s="2" t="str">
        <f>IFERROR(VLOOKUP($H707,[1]종합!$B$2:$C$142,2,FALSE),0)</f>
        <v>물품</v>
      </c>
      <c r="G707" s="2" t="str">
        <f t="shared" ref="G707:G770" si="34">IF($N707&gt;20000000, "입찰계약", "수의계약")</f>
        <v>수의계약</v>
      </c>
      <c r="H707" s="2" t="str">
        <f>IFERROR(VLOOKUP(I707,[1]종합!$A$1:$C$143,2,FALSE),0)</f>
        <v>사무용품및소모품</v>
      </c>
      <c r="I707" s="2" t="str">
        <f>IF(ISERROR(FIND("사무용품",J707)),0,"사무용품")</f>
        <v>사무용품</v>
      </c>
      <c r="J707" s="7" t="s">
        <v>782</v>
      </c>
      <c r="K707" s="2" t="s">
        <v>20</v>
      </c>
      <c r="L707" s="7" t="s">
        <v>25</v>
      </c>
      <c r="M707" s="2" t="str">
        <f t="shared" ref="M707:M770" si="35">IF($N707&lt;1000000, "100만원 미만", IF($N707&lt;5000000, "100~500만원", IF($N707&lt;10000000, "500~1000만원", IF($N707&lt;20000000, "1000~2000만원", IF($N707&lt;30000000, "2000~3000만원", IF($N707&lt;40000000, "3000~4000만원", IF($N707&lt;50000000, "4000~5000만원", "5000만원 이상")))))))</f>
        <v>100~500만원</v>
      </c>
      <c r="N707" s="11">
        <v>4092570</v>
      </c>
    </row>
    <row r="708" spans="1:14" x14ac:dyDescent="0.4">
      <c r="A708" s="1">
        <v>706</v>
      </c>
      <c r="B708" s="2" t="s">
        <v>14</v>
      </c>
      <c r="C708" s="7" t="s">
        <v>1440</v>
      </c>
      <c r="D708" s="2" t="e">
        <f t="shared" si="33"/>
        <v>#REF!</v>
      </c>
      <c r="E708" s="16" t="e">
        <f>VLOOKUP(C708,#REF!,12,FALSE)</f>
        <v>#REF!</v>
      </c>
      <c r="F708" s="2" t="str">
        <f>IFERROR(VLOOKUP($H708,[1]종합!$B$2:$C$142,2,FALSE),0)</f>
        <v>용역</v>
      </c>
      <c r="G708" s="2" t="str">
        <f t="shared" si="34"/>
        <v>수의계약</v>
      </c>
      <c r="H708" s="2" t="str">
        <f>IFERROR(VLOOKUP(I708,[1]종합!$A$1:$C$143,2,FALSE),0)</f>
        <v>인쇄출판</v>
      </c>
      <c r="I708" s="2" t="s">
        <v>1530</v>
      </c>
      <c r="J708" s="7" t="s">
        <v>783</v>
      </c>
      <c r="K708" s="2" t="s">
        <v>20</v>
      </c>
      <c r="L708" s="7" t="s">
        <v>31</v>
      </c>
      <c r="M708" s="2" t="str">
        <f t="shared" si="35"/>
        <v>100~500만원</v>
      </c>
      <c r="N708" s="11">
        <v>2970000</v>
      </c>
    </row>
    <row r="709" spans="1:14" x14ac:dyDescent="0.4">
      <c r="A709" s="1">
        <v>707</v>
      </c>
      <c r="B709" s="2" t="s">
        <v>14</v>
      </c>
      <c r="C709" s="7" t="s">
        <v>1561</v>
      </c>
      <c r="D709" s="2" t="e">
        <f t="shared" si="33"/>
        <v>#REF!</v>
      </c>
      <c r="E709" s="16" t="e">
        <f>VLOOKUP(C709,#REF!,12,FALSE)</f>
        <v>#REF!</v>
      </c>
      <c r="F709" s="2" t="str">
        <f>IFERROR(VLOOKUP($H709,[1]종합!$B$2:$C$142,2,FALSE),0)</f>
        <v>용역</v>
      </c>
      <c r="G709" s="2" t="str">
        <f t="shared" si="34"/>
        <v>수의계약</v>
      </c>
      <c r="H709" s="2" t="str">
        <f>IFERROR(VLOOKUP(I709,[1]종합!$A$1:$C$143,2,FALSE),0)</f>
        <v>청소및시설관리</v>
      </c>
      <c r="I709" s="2" t="s">
        <v>1556</v>
      </c>
      <c r="J709" s="7" t="s">
        <v>784</v>
      </c>
      <c r="K709" s="2" t="s">
        <v>20</v>
      </c>
      <c r="L709" s="7" t="s">
        <v>141</v>
      </c>
      <c r="M709" s="2" t="str">
        <f t="shared" si="35"/>
        <v>100만원 미만</v>
      </c>
      <c r="N709" s="11">
        <v>860000</v>
      </c>
    </row>
    <row r="710" spans="1:14" x14ac:dyDescent="0.4">
      <c r="A710" s="1">
        <v>708</v>
      </c>
      <c r="B710" s="2" t="s">
        <v>14</v>
      </c>
      <c r="C710" s="7" t="s">
        <v>1443</v>
      </c>
      <c r="D710" s="2" t="e">
        <f t="shared" si="33"/>
        <v>#REF!</v>
      </c>
      <c r="E710" s="16" t="e">
        <f>VLOOKUP(C710,#REF!,12,FALSE)</f>
        <v>#REF!</v>
      </c>
      <c r="F710" s="2" t="str">
        <f>IFERROR(VLOOKUP($H710,[1]종합!$B$2:$C$142,2,FALSE),0)</f>
        <v>용역</v>
      </c>
      <c r="G710" s="2" t="str">
        <f t="shared" si="34"/>
        <v>수의계약</v>
      </c>
      <c r="H710" s="2" t="str">
        <f>IFERROR(VLOOKUP(I710,[1]종합!$A$1:$C$143,2,FALSE),0)</f>
        <v>인쇄출판</v>
      </c>
      <c r="I710" s="2" t="s">
        <v>1530</v>
      </c>
      <c r="J710" s="7" t="s">
        <v>785</v>
      </c>
      <c r="K710" s="2" t="s">
        <v>20</v>
      </c>
      <c r="L710" s="7" t="s">
        <v>69</v>
      </c>
      <c r="M710" s="2" t="str">
        <f t="shared" si="35"/>
        <v>100만원 미만</v>
      </c>
      <c r="N710" s="11">
        <v>130000</v>
      </c>
    </row>
    <row r="711" spans="1:14" x14ac:dyDescent="0.4">
      <c r="A711" s="1">
        <v>709</v>
      </c>
      <c r="B711" s="2" t="s">
        <v>14</v>
      </c>
      <c r="C711" s="7" t="s">
        <v>1440</v>
      </c>
      <c r="D711" s="2" t="e">
        <f t="shared" si="33"/>
        <v>#REF!</v>
      </c>
      <c r="E711" s="16" t="e">
        <f>VLOOKUP(C711,#REF!,12,FALSE)</f>
        <v>#REF!</v>
      </c>
      <c r="F711" s="2" t="str">
        <f>IFERROR(VLOOKUP($H711,[1]종합!$B$2:$C$142,2,FALSE),0)</f>
        <v>용역</v>
      </c>
      <c r="G711" s="2" t="str">
        <f t="shared" si="34"/>
        <v>수의계약</v>
      </c>
      <c r="H711" s="2" t="str">
        <f>IFERROR(VLOOKUP(I711,[1]종합!$A$1:$C$143,2,FALSE),0)</f>
        <v>인쇄출판</v>
      </c>
      <c r="I711" s="2" t="s">
        <v>1543</v>
      </c>
      <c r="J711" s="7" t="s">
        <v>786</v>
      </c>
      <c r="K711" s="2" t="s">
        <v>20</v>
      </c>
      <c r="L711" s="7" t="s">
        <v>158</v>
      </c>
      <c r="M711" s="2" t="str">
        <f t="shared" si="35"/>
        <v>100만원 미만</v>
      </c>
      <c r="N711" s="11">
        <v>635000</v>
      </c>
    </row>
    <row r="712" spans="1:14" x14ac:dyDescent="0.4">
      <c r="A712" s="1">
        <v>710</v>
      </c>
      <c r="B712" s="2" t="s">
        <v>14</v>
      </c>
      <c r="C712" s="7" t="s">
        <v>1440</v>
      </c>
      <c r="D712" s="2" t="e">
        <f t="shared" si="33"/>
        <v>#REF!</v>
      </c>
      <c r="E712" s="16" t="e">
        <f>VLOOKUP(C712,#REF!,12,FALSE)</f>
        <v>#REF!</v>
      </c>
      <c r="F712" s="2" t="str">
        <f>IFERROR(VLOOKUP($H712,[1]종합!$B$2:$C$142,2,FALSE),0)</f>
        <v>용역</v>
      </c>
      <c r="G712" s="2" t="str">
        <f t="shared" si="34"/>
        <v>수의계약</v>
      </c>
      <c r="H712" s="2" t="str">
        <f>IFERROR(VLOOKUP(I712,[1]종합!$A$1:$C$143,2,FALSE),0)</f>
        <v>인쇄출판</v>
      </c>
      <c r="I712" s="2" t="s">
        <v>1529</v>
      </c>
      <c r="J712" s="7" t="s">
        <v>787</v>
      </c>
      <c r="K712" s="2" t="s">
        <v>20</v>
      </c>
      <c r="L712" s="7" t="s">
        <v>17</v>
      </c>
      <c r="M712" s="2" t="str">
        <f t="shared" si="35"/>
        <v>100만원 미만</v>
      </c>
      <c r="N712" s="11">
        <v>44000</v>
      </c>
    </row>
    <row r="713" spans="1:14" x14ac:dyDescent="0.4">
      <c r="A713" s="1">
        <v>711</v>
      </c>
      <c r="B713" s="2" t="s">
        <v>14</v>
      </c>
      <c r="C713" s="7" t="s">
        <v>1441</v>
      </c>
      <c r="D713" s="2" t="e">
        <f t="shared" si="33"/>
        <v>#REF!</v>
      </c>
      <c r="E713" s="16" t="e">
        <f>VLOOKUP(C713,#REF!,12,FALSE)</f>
        <v>#REF!</v>
      </c>
      <c r="F713" s="2" t="str">
        <f>IFERROR(VLOOKUP($H713,[1]종합!$B$2:$C$142,2,FALSE),0)</f>
        <v>물품</v>
      </c>
      <c r="G713" s="2" t="str">
        <f t="shared" si="34"/>
        <v>수의계약</v>
      </c>
      <c r="H713" s="2" t="str">
        <f>IFERROR(VLOOKUP(I713,[1]종합!$A$1:$C$143,2,FALSE),0)</f>
        <v>식품및도시락</v>
      </c>
      <c r="I713" s="2" t="s">
        <v>1681</v>
      </c>
      <c r="J713" s="7" t="s">
        <v>788</v>
      </c>
      <c r="K713" s="2" t="s">
        <v>20</v>
      </c>
      <c r="L713" s="7" t="s">
        <v>31</v>
      </c>
      <c r="M713" s="2" t="str">
        <f t="shared" si="35"/>
        <v>100만원 미만</v>
      </c>
      <c r="N713" s="11">
        <v>168000</v>
      </c>
    </row>
    <row r="714" spans="1:14" x14ac:dyDescent="0.4">
      <c r="A714" s="1">
        <v>712</v>
      </c>
      <c r="B714" s="2" t="s">
        <v>14</v>
      </c>
      <c r="C714" s="7" t="s">
        <v>1450</v>
      </c>
      <c r="D714" s="2" t="e">
        <f t="shared" si="33"/>
        <v>#REF!</v>
      </c>
      <c r="E714" s="16" t="e">
        <f>VLOOKUP(C714,#REF!,12,FALSE)</f>
        <v>#REF!</v>
      </c>
      <c r="F714" s="2" t="str">
        <f>IFERROR(VLOOKUP($H714,[1]종합!$B$2:$C$142,2,FALSE),0)</f>
        <v>용역</v>
      </c>
      <c r="G714" s="2" t="str">
        <f t="shared" si="34"/>
        <v>수의계약</v>
      </c>
      <c r="H714" s="2" t="str">
        <f>IFERROR(VLOOKUP(I714,[1]종합!$A$1:$C$143,2,FALSE),0)</f>
        <v>청소및시설관리</v>
      </c>
      <c r="I714" s="2" t="s">
        <v>1541</v>
      </c>
      <c r="J714" s="7" t="s">
        <v>789</v>
      </c>
      <c r="K714" s="2" t="s">
        <v>20</v>
      </c>
      <c r="L714" s="7" t="s">
        <v>97</v>
      </c>
      <c r="M714" s="2" t="str">
        <f t="shared" si="35"/>
        <v>100~500만원</v>
      </c>
      <c r="N714" s="11">
        <v>1745000</v>
      </c>
    </row>
    <row r="715" spans="1:14" x14ac:dyDescent="0.4">
      <c r="A715" s="1">
        <v>713</v>
      </c>
      <c r="B715" s="2" t="s">
        <v>14</v>
      </c>
      <c r="C715" s="7" t="s">
        <v>1440</v>
      </c>
      <c r="D715" s="2" t="e">
        <f t="shared" si="33"/>
        <v>#REF!</v>
      </c>
      <c r="E715" s="16" t="e">
        <f>VLOOKUP(C715,#REF!,12,FALSE)</f>
        <v>#REF!</v>
      </c>
      <c r="F715" s="2" t="str">
        <f>IFERROR(VLOOKUP($H715,[1]종합!$B$2:$C$142,2,FALSE),0)</f>
        <v>용역</v>
      </c>
      <c r="G715" s="2" t="str">
        <f t="shared" si="34"/>
        <v>수의계약</v>
      </c>
      <c r="H715" s="2" t="str">
        <f>IFERROR(VLOOKUP(I715,[1]종합!$A$1:$C$143,2,FALSE),0)</f>
        <v>인쇄출판</v>
      </c>
      <c r="I715" s="2" t="s">
        <v>1530</v>
      </c>
      <c r="J715" s="7" t="s">
        <v>790</v>
      </c>
      <c r="K715" s="2" t="s">
        <v>20</v>
      </c>
      <c r="L715" s="7" t="s">
        <v>69</v>
      </c>
      <c r="M715" s="2" t="str">
        <f t="shared" si="35"/>
        <v>100만원 미만</v>
      </c>
      <c r="N715" s="11">
        <v>55000</v>
      </c>
    </row>
    <row r="716" spans="1:14" x14ac:dyDescent="0.4">
      <c r="A716" s="1">
        <v>714</v>
      </c>
      <c r="B716" s="2" t="s">
        <v>14</v>
      </c>
      <c r="C716" s="7" t="s">
        <v>1440</v>
      </c>
      <c r="D716" s="2" t="e">
        <f t="shared" si="33"/>
        <v>#REF!</v>
      </c>
      <c r="E716" s="16" t="e">
        <f>VLOOKUP(C716,#REF!,12,FALSE)</f>
        <v>#REF!</v>
      </c>
      <c r="F716" s="2" t="str">
        <f>IFERROR(VLOOKUP($H716,[1]종합!$B$2:$C$142,2,FALSE),0)</f>
        <v>용역</v>
      </c>
      <c r="G716" s="2" t="str">
        <f t="shared" si="34"/>
        <v>수의계약</v>
      </c>
      <c r="H716" s="2" t="str">
        <f>IFERROR(VLOOKUP(I716,[1]종합!$A$1:$C$143,2,FALSE),0)</f>
        <v>인쇄출판</v>
      </c>
      <c r="I716" s="2" t="s">
        <v>1653</v>
      </c>
      <c r="J716" s="7" t="s">
        <v>791</v>
      </c>
      <c r="K716" s="2" t="s">
        <v>20</v>
      </c>
      <c r="L716" s="7" t="s">
        <v>42</v>
      </c>
      <c r="M716" s="2" t="str">
        <f t="shared" si="35"/>
        <v>100만원 미만</v>
      </c>
      <c r="N716" s="11">
        <v>124000</v>
      </c>
    </row>
    <row r="717" spans="1:14" x14ac:dyDescent="0.4">
      <c r="A717" s="1">
        <v>715</v>
      </c>
      <c r="B717" s="2" t="s">
        <v>14</v>
      </c>
      <c r="C717" s="7" t="s">
        <v>1468</v>
      </c>
      <c r="D717" s="2" t="e">
        <f t="shared" si="33"/>
        <v>#REF!</v>
      </c>
      <c r="E717" s="16" t="e">
        <f>VLOOKUP(C717,#REF!,12,FALSE)</f>
        <v>#REF!</v>
      </c>
      <c r="F717" s="2" t="str">
        <f>IFERROR(VLOOKUP($H717,[1]종합!$B$2:$C$142,2,FALSE),0)</f>
        <v>물품</v>
      </c>
      <c r="G717" s="2" t="str">
        <f t="shared" si="34"/>
        <v>수의계약</v>
      </c>
      <c r="H717" s="2" t="str">
        <f>IFERROR(VLOOKUP(I717,[1]종합!$A$1:$C$143,2,FALSE),0)</f>
        <v>농업조경화훼</v>
      </c>
      <c r="I717" s="2" t="s">
        <v>1697</v>
      </c>
      <c r="J717" s="7" t="s">
        <v>792</v>
      </c>
      <c r="K717" s="2" t="s">
        <v>20</v>
      </c>
      <c r="L717" s="7" t="s">
        <v>40</v>
      </c>
      <c r="M717" s="2" t="str">
        <f t="shared" si="35"/>
        <v>100~500만원</v>
      </c>
      <c r="N717" s="11">
        <v>3040000</v>
      </c>
    </row>
    <row r="718" spans="1:14" x14ac:dyDescent="0.4">
      <c r="A718" s="1">
        <v>716</v>
      </c>
      <c r="B718" s="2" t="s">
        <v>14</v>
      </c>
      <c r="C718" s="7" t="s">
        <v>1440</v>
      </c>
      <c r="D718" s="2" t="e">
        <f t="shared" si="33"/>
        <v>#REF!</v>
      </c>
      <c r="E718" s="16" t="e">
        <f>VLOOKUP(C718,#REF!,12,FALSE)</f>
        <v>#REF!</v>
      </c>
      <c r="F718" s="2" t="str">
        <f>IFERROR(VLOOKUP($H718,[1]종합!$B$2:$C$142,2,FALSE),0)</f>
        <v>용역</v>
      </c>
      <c r="G718" s="2" t="str">
        <f t="shared" si="34"/>
        <v>수의계약</v>
      </c>
      <c r="H718" s="2" t="str">
        <f>IFERROR(VLOOKUP(I718,[1]종합!$A$1:$C$143,2,FALSE),0)</f>
        <v>인쇄출판</v>
      </c>
      <c r="I718" s="2" t="s">
        <v>1529</v>
      </c>
      <c r="J718" s="7" t="s">
        <v>34</v>
      </c>
      <c r="K718" s="2" t="s">
        <v>20</v>
      </c>
      <c r="L718" s="7" t="s">
        <v>35</v>
      </c>
      <c r="M718" s="2" t="str">
        <f t="shared" si="35"/>
        <v>100만원 미만</v>
      </c>
      <c r="N718" s="11">
        <v>748000</v>
      </c>
    </row>
    <row r="719" spans="1:14" x14ac:dyDescent="0.4">
      <c r="A719" s="1">
        <v>717</v>
      </c>
      <c r="B719" s="2" t="s">
        <v>14</v>
      </c>
      <c r="C719" s="7" t="s">
        <v>1447</v>
      </c>
      <c r="D719" s="2" t="e">
        <f t="shared" si="33"/>
        <v>#REF!</v>
      </c>
      <c r="E719" s="16" t="e">
        <f>VLOOKUP(C719,#REF!,12,FALSE)</f>
        <v>#REF!</v>
      </c>
      <c r="F719" s="2" t="str">
        <f>IFERROR(VLOOKUP($H719,[1]종합!$B$2:$C$142,2,FALSE),0)</f>
        <v>용역</v>
      </c>
      <c r="G719" s="2" t="str">
        <f t="shared" si="34"/>
        <v>수의계약</v>
      </c>
      <c r="H719" s="2" t="str">
        <f>IFERROR(VLOOKUP(I719,[1]종합!$A$1:$C$143,2,FALSE),0)</f>
        <v>의료서비스</v>
      </c>
      <c r="I719" s="2" t="s">
        <v>1655</v>
      </c>
      <c r="J719" s="7" t="s">
        <v>793</v>
      </c>
      <c r="K719" s="2" t="s">
        <v>20</v>
      </c>
      <c r="L719" s="7" t="s">
        <v>127</v>
      </c>
      <c r="M719" s="2" t="str">
        <f t="shared" si="35"/>
        <v>500~1000만원</v>
      </c>
      <c r="N719" s="11">
        <v>5809700</v>
      </c>
    </row>
    <row r="720" spans="1:14" x14ac:dyDescent="0.4">
      <c r="A720" s="1">
        <v>718</v>
      </c>
      <c r="B720" s="2" t="s">
        <v>14</v>
      </c>
      <c r="C720" s="7" t="s">
        <v>1447</v>
      </c>
      <c r="D720" s="2" t="e">
        <f t="shared" si="33"/>
        <v>#REF!</v>
      </c>
      <c r="E720" s="16" t="e">
        <f>VLOOKUP(C720,#REF!,12,FALSE)</f>
        <v>#REF!</v>
      </c>
      <c r="F720" s="2" t="str">
        <f>IFERROR(VLOOKUP($H720,[1]종합!$B$2:$C$142,2,FALSE),0)</f>
        <v>용역</v>
      </c>
      <c r="G720" s="2" t="str">
        <f t="shared" si="34"/>
        <v>수의계약</v>
      </c>
      <c r="H720" s="2" t="str">
        <f>IFERROR(VLOOKUP(I720,[1]종합!$A$1:$C$143,2,FALSE),0)</f>
        <v>의료서비스</v>
      </c>
      <c r="I720" s="2" t="s">
        <v>1655</v>
      </c>
      <c r="J720" s="7" t="s">
        <v>794</v>
      </c>
      <c r="K720" s="2" t="s">
        <v>20</v>
      </c>
      <c r="L720" s="7" t="s">
        <v>127</v>
      </c>
      <c r="M720" s="2" t="str">
        <f t="shared" si="35"/>
        <v>100~500만원</v>
      </c>
      <c r="N720" s="11">
        <v>1058200</v>
      </c>
    </row>
    <row r="721" spans="1:14" x14ac:dyDescent="0.4">
      <c r="A721" s="1">
        <v>719</v>
      </c>
      <c r="B721" s="2" t="s">
        <v>14</v>
      </c>
      <c r="C721" s="7" t="s">
        <v>1440</v>
      </c>
      <c r="D721" s="2" t="e">
        <f t="shared" si="33"/>
        <v>#REF!</v>
      </c>
      <c r="E721" s="16" t="e">
        <f>VLOOKUP(C721,#REF!,12,FALSE)</f>
        <v>#REF!</v>
      </c>
      <c r="F721" s="2">
        <f>IFERROR(VLOOKUP($H721,[1]종합!$B$2:$C$142,2,FALSE),0)</f>
        <v>0</v>
      </c>
      <c r="G721" s="2" t="str">
        <f t="shared" si="34"/>
        <v>수의계약</v>
      </c>
      <c r="H721" s="2">
        <f>IFERROR(VLOOKUP(I721,[1]종합!$A$1:$C$143,2,FALSE),0)</f>
        <v>0</v>
      </c>
      <c r="I721" s="2" t="s">
        <v>1657</v>
      </c>
      <c r="J721" s="7" t="s">
        <v>66</v>
      </c>
      <c r="K721" s="2" t="s">
        <v>20</v>
      </c>
      <c r="L721" s="7" t="s">
        <v>38</v>
      </c>
      <c r="M721" s="2" t="str">
        <f t="shared" si="35"/>
        <v>100만원 미만</v>
      </c>
      <c r="N721" s="11">
        <v>27500</v>
      </c>
    </row>
    <row r="722" spans="1:14" x14ac:dyDescent="0.4">
      <c r="A722" s="1">
        <v>720</v>
      </c>
      <c r="B722" s="2" t="s">
        <v>14</v>
      </c>
      <c r="C722" s="7" t="s">
        <v>1440</v>
      </c>
      <c r="D722" s="2" t="e">
        <f t="shared" si="33"/>
        <v>#REF!</v>
      </c>
      <c r="E722" s="16" t="e">
        <f>VLOOKUP(C722,#REF!,12,FALSE)</f>
        <v>#REF!</v>
      </c>
      <c r="F722" s="2" t="str">
        <f>IFERROR(VLOOKUP($H722,[1]종합!$B$2:$C$142,2,FALSE),0)</f>
        <v>용역</v>
      </c>
      <c r="G722" s="2" t="str">
        <f t="shared" si="34"/>
        <v>수의계약</v>
      </c>
      <c r="H722" s="2" t="str">
        <f>IFERROR(VLOOKUP(I722,[1]종합!$A$1:$C$143,2,FALSE),0)</f>
        <v>인쇄출판</v>
      </c>
      <c r="I722" s="2" t="s">
        <v>1529</v>
      </c>
      <c r="J722" s="7" t="s">
        <v>795</v>
      </c>
      <c r="K722" s="2" t="s">
        <v>20</v>
      </c>
      <c r="L722" s="7" t="s">
        <v>169</v>
      </c>
      <c r="M722" s="2" t="str">
        <f t="shared" si="35"/>
        <v>100만원 미만</v>
      </c>
      <c r="N722" s="11">
        <v>49500</v>
      </c>
    </row>
    <row r="723" spans="1:14" x14ac:dyDescent="0.4">
      <c r="A723" s="1">
        <v>721</v>
      </c>
      <c r="B723" s="2" t="s">
        <v>14</v>
      </c>
      <c r="C723" s="7" t="s">
        <v>1472</v>
      </c>
      <c r="D723" s="2" t="e">
        <f t="shared" si="33"/>
        <v>#REF!</v>
      </c>
      <c r="E723" s="16" t="e">
        <f>VLOOKUP(C723,#REF!,12,FALSE)</f>
        <v>#REF!</v>
      </c>
      <c r="F723" s="2" t="str">
        <f>IFERROR(VLOOKUP($H723,[1]종합!$B$2:$C$142,2,FALSE),0)</f>
        <v>물품</v>
      </c>
      <c r="G723" s="2" t="str">
        <f t="shared" si="34"/>
        <v>수의계약</v>
      </c>
      <c r="H723" s="2" t="str">
        <f>IFERROR(VLOOKUP(I723,[1]종합!$A$1:$C$143,2,FALSE),0)</f>
        <v>식품및도시락</v>
      </c>
      <c r="I723" s="2" t="s">
        <v>1674</v>
      </c>
      <c r="J723" s="7" t="s">
        <v>796</v>
      </c>
      <c r="K723" s="2" t="s">
        <v>20</v>
      </c>
      <c r="L723" s="7" t="s">
        <v>81</v>
      </c>
      <c r="M723" s="2" t="str">
        <f t="shared" si="35"/>
        <v>100만원 미만</v>
      </c>
      <c r="N723" s="11">
        <v>760000</v>
      </c>
    </row>
    <row r="724" spans="1:14" x14ac:dyDescent="0.4">
      <c r="A724" s="1">
        <v>722</v>
      </c>
      <c r="B724" s="2" t="s">
        <v>14</v>
      </c>
      <c r="C724" s="7" t="s">
        <v>1440</v>
      </c>
      <c r="D724" s="2" t="e">
        <f t="shared" si="33"/>
        <v>#REF!</v>
      </c>
      <c r="E724" s="16" t="e">
        <f>VLOOKUP(C724,#REF!,12,FALSE)</f>
        <v>#REF!</v>
      </c>
      <c r="F724" s="2" t="str">
        <f>IFERROR(VLOOKUP($H724,[1]종합!$B$2:$C$142,2,FALSE),0)</f>
        <v>용역</v>
      </c>
      <c r="G724" s="2" t="str">
        <f t="shared" si="34"/>
        <v>수의계약</v>
      </c>
      <c r="H724" s="2" t="str">
        <f>IFERROR(VLOOKUP(I724,[1]종합!$A$1:$C$143,2,FALSE),0)</f>
        <v>인쇄출판</v>
      </c>
      <c r="I724" s="2" t="s">
        <v>1530</v>
      </c>
      <c r="J724" s="7" t="s">
        <v>37</v>
      </c>
      <c r="K724" s="2" t="s">
        <v>20</v>
      </c>
      <c r="L724" s="7" t="s">
        <v>38</v>
      </c>
      <c r="M724" s="2" t="str">
        <f t="shared" si="35"/>
        <v>100만원 미만</v>
      </c>
      <c r="N724" s="11">
        <v>44000</v>
      </c>
    </row>
    <row r="725" spans="1:14" x14ac:dyDescent="0.4">
      <c r="A725" s="1">
        <v>723</v>
      </c>
      <c r="B725" s="2" t="s">
        <v>14</v>
      </c>
      <c r="C725" s="7" t="s">
        <v>1440</v>
      </c>
      <c r="D725" s="2" t="e">
        <f t="shared" si="33"/>
        <v>#REF!</v>
      </c>
      <c r="E725" s="16" t="e">
        <f>VLOOKUP(C725,#REF!,12,FALSE)</f>
        <v>#REF!</v>
      </c>
      <c r="F725" s="2" t="str">
        <f>IFERROR(VLOOKUP($H725,[1]종합!$B$2:$C$142,2,FALSE),0)</f>
        <v>용역</v>
      </c>
      <c r="G725" s="2" t="str">
        <f t="shared" si="34"/>
        <v>수의계약</v>
      </c>
      <c r="H725" s="2" t="str">
        <f>IFERROR(VLOOKUP(I725,[1]종합!$A$1:$C$143,2,FALSE),0)</f>
        <v>인쇄출판</v>
      </c>
      <c r="I725" s="2" t="s">
        <v>1543</v>
      </c>
      <c r="J725" s="7" t="s">
        <v>797</v>
      </c>
      <c r="K725" s="2" t="s">
        <v>20</v>
      </c>
      <c r="L725" s="7" t="s">
        <v>87</v>
      </c>
      <c r="M725" s="2" t="str">
        <f t="shared" si="35"/>
        <v>100만원 미만</v>
      </c>
      <c r="N725" s="11">
        <v>312000</v>
      </c>
    </row>
    <row r="726" spans="1:14" x14ac:dyDescent="0.4">
      <c r="A726" s="1">
        <v>724</v>
      </c>
      <c r="B726" s="2" t="s">
        <v>14</v>
      </c>
      <c r="C726" s="7" t="s">
        <v>1440</v>
      </c>
      <c r="D726" s="2" t="e">
        <f t="shared" si="33"/>
        <v>#REF!</v>
      </c>
      <c r="E726" s="16" t="e">
        <f>VLOOKUP(C726,#REF!,12,FALSE)</f>
        <v>#REF!</v>
      </c>
      <c r="F726" s="2" t="str">
        <f>IFERROR(VLOOKUP($H726,[1]종합!$B$2:$C$142,2,FALSE),0)</f>
        <v>용역</v>
      </c>
      <c r="G726" s="2" t="str">
        <f t="shared" si="34"/>
        <v>수의계약</v>
      </c>
      <c r="H726" s="2" t="str">
        <f>IFERROR(VLOOKUP(I726,[1]종합!$A$1:$C$143,2,FALSE),0)</f>
        <v>인쇄출판</v>
      </c>
      <c r="I726" s="2" t="s">
        <v>1665</v>
      </c>
      <c r="J726" s="7" t="s">
        <v>798</v>
      </c>
      <c r="K726" s="2" t="s">
        <v>20</v>
      </c>
      <c r="L726" s="7" t="s">
        <v>158</v>
      </c>
      <c r="M726" s="2" t="str">
        <f t="shared" si="35"/>
        <v>100만원 미만</v>
      </c>
      <c r="N726" s="11">
        <v>363000</v>
      </c>
    </row>
    <row r="727" spans="1:14" x14ac:dyDescent="0.4">
      <c r="A727" s="1">
        <v>725</v>
      </c>
      <c r="B727" s="2" t="s">
        <v>14</v>
      </c>
      <c r="C727" s="7" t="s">
        <v>1440</v>
      </c>
      <c r="D727" s="2" t="e">
        <f t="shared" si="33"/>
        <v>#REF!</v>
      </c>
      <c r="E727" s="16" t="e">
        <f>VLOOKUP(C727,#REF!,12,FALSE)</f>
        <v>#REF!</v>
      </c>
      <c r="F727" s="2" t="str">
        <f>IFERROR(VLOOKUP($H727,[1]종합!$B$2:$C$142,2,FALSE),0)</f>
        <v>용역</v>
      </c>
      <c r="G727" s="2" t="str">
        <f t="shared" si="34"/>
        <v>수의계약</v>
      </c>
      <c r="H727" s="2" t="str">
        <f>IFERROR(VLOOKUP(I727,[1]종합!$A$1:$C$143,2,FALSE),0)</f>
        <v>인쇄출판</v>
      </c>
      <c r="I727" s="2" t="s">
        <v>1529</v>
      </c>
      <c r="J727" s="7" t="s">
        <v>799</v>
      </c>
      <c r="K727" s="2" t="s">
        <v>20</v>
      </c>
      <c r="L727" s="7" t="s">
        <v>158</v>
      </c>
      <c r="M727" s="2" t="str">
        <f t="shared" si="35"/>
        <v>100만원 미만</v>
      </c>
      <c r="N727" s="11">
        <v>339000</v>
      </c>
    </row>
    <row r="728" spans="1:14" x14ac:dyDescent="0.4">
      <c r="A728" s="1">
        <v>726</v>
      </c>
      <c r="B728" s="2" t="s">
        <v>14</v>
      </c>
      <c r="C728" s="7" t="s">
        <v>1440</v>
      </c>
      <c r="D728" s="2" t="e">
        <f t="shared" si="33"/>
        <v>#REF!</v>
      </c>
      <c r="E728" s="16" t="e">
        <f>VLOOKUP(C728,#REF!,12,FALSE)</f>
        <v>#REF!</v>
      </c>
      <c r="F728" s="2" t="str">
        <f>IFERROR(VLOOKUP($H728,[1]종합!$B$2:$C$142,2,FALSE),0)</f>
        <v>용역</v>
      </c>
      <c r="G728" s="2" t="str">
        <f t="shared" si="34"/>
        <v>수의계약</v>
      </c>
      <c r="H728" s="2" t="str">
        <f>IFERROR(VLOOKUP(I728,[1]종합!$A$1:$C$143,2,FALSE),0)</f>
        <v>인쇄출판</v>
      </c>
      <c r="I728" s="2" t="s">
        <v>1529</v>
      </c>
      <c r="J728" s="7" t="s">
        <v>800</v>
      </c>
      <c r="K728" s="2" t="s">
        <v>20</v>
      </c>
      <c r="L728" s="7" t="s">
        <v>17</v>
      </c>
      <c r="M728" s="2" t="str">
        <f t="shared" si="35"/>
        <v>100만원 미만</v>
      </c>
      <c r="N728" s="11">
        <v>44000</v>
      </c>
    </row>
    <row r="729" spans="1:14" x14ac:dyDescent="0.4">
      <c r="A729" s="1">
        <v>727</v>
      </c>
      <c r="B729" s="2" t="s">
        <v>14</v>
      </c>
      <c r="C729" s="7" t="s">
        <v>1440</v>
      </c>
      <c r="D729" s="2" t="e">
        <f t="shared" si="33"/>
        <v>#REF!</v>
      </c>
      <c r="E729" s="16" t="e">
        <f>VLOOKUP(C729,#REF!,12,FALSE)</f>
        <v>#REF!</v>
      </c>
      <c r="F729" s="2" t="str">
        <f>IFERROR(VLOOKUP($H729,[1]종합!$B$2:$C$142,2,FALSE),0)</f>
        <v>용역</v>
      </c>
      <c r="G729" s="2" t="str">
        <f t="shared" si="34"/>
        <v>수의계약</v>
      </c>
      <c r="H729" s="2" t="str">
        <f>IFERROR(VLOOKUP(I729,[1]종합!$A$1:$C$143,2,FALSE),0)</f>
        <v>인쇄출판</v>
      </c>
      <c r="I729" s="2" t="s">
        <v>1530</v>
      </c>
      <c r="J729" s="7" t="s">
        <v>801</v>
      </c>
      <c r="K729" s="2" t="s">
        <v>20</v>
      </c>
      <c r="L729" s="7" t="s">
        <v>17</v>
      </c>
      <c r="M729" s="2" t="str">
        <f t="shared" si="35"/>
        <v>100만원 미만</v>
      </c>
      <c r="N729" s="11">
        <v>825000</v>
      </c>
    </row>
    <row r="730" spans="1:14" x14ac:dyDescent="0.4">
      <c r="A730" s="1">
        <v>728</v>
      </c>
      <c r="B730" s="2" t="s">
        <v>14</v>
      </c>
      <c r="C730" s="7" t="s">
        <v>1440</v>
      </c>
      <c r="D730" s="2" t="e">
        <f t="shared" si="33"/>
        <v>#REF!</v>
      </c>
      <c r="E730" s="16" t="e">
        <f>VLOOKUP(C730,#REF!,12,FALSE)</f>
        <v>#REF!</v>
      </c>
      <c r="F730" s="2" t="str">
        <f>IFERROR(VLOOKUP($H730,[1]종합!$B$2:$C$142,2,FALSE),0)</f>
        <v>용역</v>
      </c>
      <c r="G730" s="2" t="str">
        <f t="shared" si="34"/>
        <v>수의계약</v>
      </c>
      <c r="H730" s="2" t="str">
        <f>IFERROR(VLOOKUP(I730,[1]종합!$A$1:$C$143,2,FALSE),0)</f>
        <v>인쇄출판</v>
      </c>
      <c r="I730" s="2" t="s">
        <v>1665</v>
      </c>
      <c r="J730" s="7" t="s">
        <v>802</v>
      </c>
      <c r="K730" s="2" t="s">
        <v>20</v>
      </c>
      <c r="L730" s="7" t="s">
        <v>17</v>
      </c>
      <c r="M730" s="2" t="str">
        <f t="shared" si="35"/>
        <v>100만원 미만</v>
      </c>
      <c r="N730" s="11">
        <v>66000</v>
      </c>
    </row>
    <row r="731" spans="1:14" x14ac:dyDescent="0.4">
      <c r="A731" s="1">
        <v>729</v>
      </c>
      <c r="B731" s="2" t="s">
        <v>14</v>
      </c>
      <c r="C731" s="7" t="s">
        <v>1445</v>
      </c>
      <c r="D731" s="2" t="e">
        <f t="shared" si="33"/>
        <v>#REF!</v>
      </c>
      <c r="E731" s="16" t="e">
        <f>VLOOKUP(C731,#REF!,12,FALSE)</f>
        <v>#REF!</v>
      </c>
      <c r="F731" s="2" t="str">
        <f>IFERROR(VLOOKUP($H731,[1]종합!$B$2:$C$142,2,FALSE),0)</f>
        <v>물품</v>
      </c>
      <c r="G731" s="2" t="str">
        <f t="shared" si="34"/>
        <v>수의계약</v>
      </c>
      <c r="H731" s="2" t="str">
        <f>IFERROR(VLOOKUP(I731,[1]종합!$A$1:$C$143,2,FALSE),0)</f>
        <v>사무용품및소모품</v>
      </c>
      <c r="I731" s="2" t="s">
        <v>1658</v>
      </c>
      <c r="J731" s="7" t="s">
        <v>803</v>
      </c>
      <c r="K731" s="2" t="s">
        <v>20</v>
      </c>
      <c r="L731" s="7" t="s">
        <v>99</v>
      </c>
      <c r="M731" s="2" t="str">
        <f t="shared" si="35"/>
        <v>100만원 미만</v>
      </c>
      <c r="N731" s="11">
        <v>795000</v>
      </c>
    </row>
    <row r="732" spans="1:14" x14ac:dyDescent="0.4">
      <c r="A732" s="1">
        <v>730</v>
      </c>
      <c r="B732" s="2" t="s">
        <v>804</v>
      </c>
      <c r="C732" s="7" t="s">
        <v>1523</v>
      </c>
      <c r="D732" s="2" t="e">
        <f t="shared" si="33"/>
        <v>#REF!</v>
      </c>
      <c r="E732" s="16" t="e">
        <f>VLOOKUP(C732,#REF!,12,FALSE)</f>
        <v>#REF!</v>
      </c>
      <c r="F732" s="2" t="str">
        <f>IFERROR(VLOOKUP($H732,[1]종합!$B$2:$C$142,2,FALSE),0)</f>
        <v>물품</v>
      </c>
      <c r="G732" s="2" t="str">
        <f t="shared" si="34"/>
        <v>수의계약</v>
      </c>
      <c r="H732" s="2" t="str">
        <f>IFERROR(VLOOKUP(I732,[1]종합!$A$1:$C$143,2,FALSE),0)</f>
        <v>사무용품및소모품</v>
      </c>
      <c r="I732" s="2" t="s">
        <v>1658</v>
      </c>
      <c r="J732" s="7" t="s">
        <v>805</v>
      </c>
      <c r="K732" s="2" t="s">
        <v>20</v>
      </c>
      <c r="L732" s="7" t="s">
        <v>165</v>
      </c>
      <c r="M732" s="2" t="str">
        <f t="shared" si="35"/>
        <v>100만원 미만</v>
      </c>
      <c r="N732" s="11">
        <v>305900</v>
      </c>
    </row>
    <row r="733" spans="1:14" x14ac:dyDescent="0.4">
      <c r="A733" s="1">
        <v>731</v>
      </c>
      <c r="B733" s="2" t="s">
        <v>14</v>
      </c>
      <c r="C733" s="7" t="s">
        <v>1440</v>
      </c>
      <c r="D733" s="2" t="e">
        <f t="shared" si="33"/>
        <v>#REF!</v>
      </c>
      <c r="E733" s="16" t="e">
        <f>VLOOKUP(C733,#REF!,12,FALSE)</f>
        <v>#REF!</v>
      </c>
      <c r="F733" s="2" t="str">
        <f>IFERROR(VLOOKUP($H733,[1]종합!$B$2:$C$142,2,FALSE),0)</f>
        <v>용역</v>
      </c>
      <c r="G733" s="2" t="str">
        <f t="shared" si="34"/>
        <v>수의계약</v>
      </c>
      <c r="H733" s="2" t="str">
        <f>IFERROR(VLOOKUP(I733,[1]종합!$A$1:$C$143,2,FALSE),0)</f>
        <v>인쇄출판</v>
      </c>
      <c r="I733" s="2" t="s">
        <v>1543</v>
      </c>
      <c r="J733" s="7" t="s">
        <v>806</v>
      </c>
      <c r="K733" s="2" t="s">
        <v>20</v>
      </c>
      <c r="L733" s="7" t="s">
        <v>46</v>
      </c>
      <c r="M733" s="2" t="str">
        <f t="shared" si="35"/>
        <v>100만원 미만</v>
      </c>
      <c r="N733" s="11">
        <v>924000</v>
      </c>
    </row>
    <row r="734" spans="1:14" x14ac:dyDescent="0.4">
      <c r="A734" s="1">
        <v>732</v>
      </c>
      <c r="B734" s="2" t="s">
        <v>14</v>
      </c>
      <c r="C734" s="7" t="s">
        <v>1440</v>
      </c>
      <c r="D734" s="2" t="e">
        <f t="shared" si="33"/>
        <v>#REF!</v>
      </c>
      <c r="E734" s="16" t="e">
        <f>VLOOKUP(C734,#REF!,12,FALSE)</f>
        <v>#REF!</v>
      </c>
      <c r="F734" s="2" t="str">
        <f>IFERROR(VLOOKUP($H734,[1]종합!$B$2:$C$142,2,FALSE),0)</f>
        <v>용역</v>
      </c>
      <c r="G734" s="2" t="str">
        <f t="shared" si="34"/>
        <v>수의계약</v>
      </c>
      <c r="H734" s="2" t="str">
        <f>IFERROR(VLOOKUP(I734,[1]종합!$A$1:$C$143,2,FALSE),0)</f>
        <v>인쇄출판</v>
      </c>
      <c r="I734" s="2" t="s">
        <v>1530</v>
      </c>
      <c r="J734" s="7" t="s">
        <v>807</v>
      </c>
      <c r="K734" s="2" t="s">
        <v>20</v>
      </c>
      <c r="L734" s="7" t="s">
        <v>25</v>
      </c>
      <c r="M734" s="2" t="str">
        <f t="shared" si="35"/>
        <v>100만원 미만</v>
      </c>
      <c r="N734" s="11">
        <v>132000</v>
      </c>
    </row>
    <row r="735" spans="1:14" x14ac:dyDescent="0.4">
      <c r="A735" s="1">
        <v>733</v>
      </c>
      <c r="B735" s="2" t="s">
        <v>14</v>
      </c>
      <c r="C735" s="7" t="s">
        <v>1564</v>
      </c>
      <c r="D735" s="2" t="e">
        <f t="shared" si="33"/>
        <v>#REF!</v>
      </c>
      <c r="E735" s="16" t="e">
        <f>VLOOKUP(C735,#REF!,12,FALSE)</f>
        <v>#REF!</v>
      </c>
      <c r="F735" s="2" t="str">
        <f>IFERROR(VLOOKUP($H735,[1]종합!$B$2:$C$142,2,FALSE),0)</f>
        <v>물품</v>
      </c>
      <c r="G735" s="2" t="str">
        <f t="shared" si="34"/>
        <v>수의계약</v>
      </c>
      <c r="H735" s="2" t="str">
        <f>IFERROR(VLOOKUP(I735,[1]종합!$A$1:$C$143,2,FALSE),0)</f>
        <v>사무용품및소모품</v>
      </c>
      <c r="I735" s="2" t="s">
        <v>1687</v>
      </c>
      <c r="J735" s="7" t="s">
        <v>808</v>
      </c>
      <c r="K735" s="2" t="s">
        <v>20</v>
      </c>
      <c r="L735" s="7" t="s">
        <v>146</v>
      </c>
      <c r="M735" s="2" t="str">
        <f t="shared" si="35"/>
        <v>100만원 미만</v>
      </c>
      <c r="N735" s="11">
        <v>948000</v>
      </c>
    </row>
    <row r="736" spans="1:14" x14ac:dyDescent="0.4">
      <c r="A736" s="1">
        <v>734</v>
      </c>
      <c r="B736" s="2" t="s">
        <v>14</v>
      </c>
      <c r="C736" s="7" t="s">
        <v>1440</v>
      </c>
      <c r="D736" s="2" t="e">
        <f t="shared" si="33"/>
        <v>#REF!</v>
      </c>
      <c r="E736" s="16" t="e">
        <f>VLOOKUP(C736,#REF!,12,FALSE)</f>
        <v>#REF!</v>
      </c>
      <c r="F736" s="2" t="str">
        <f>IFERROR(VLOOKUP($H736,[1]종합!$B$2:$C$142,2,FALSE),0)</f>
        <v>용역</v>
      </c>
      <c r="G736" s="2" t="str">
        <f t="shared" si="34"/>
        <v>수의계약</v>
      </c>
      <c r="H736" s="2" t="str">
        <f>IFERROR(VLOOKUP(I736,[1]종합!$A$1:$C$143,2,FALSE),0)</f>
        <v>인쇄출판</v>
      </c>
      <c r="I736" s="2" t="s">
        <v>1529</v>
      </c>
      <c r="J736" s="7" t="s">
        <v>809</v>
      </c>
      <c r="K736" s="2" t="s">
        <v>20</v>
      </c>
      <c r="L736" s="7" t="s">
        <v>69</v>
      </c>
      <c r="M736" s="2" t="str">
        <f t="shared" si="35"/>
        <v>100만원 미만</v>
      </c>
      <c r="N736" s="11">
        <v>154000</v>
      </c>
    </row>
    <row r="737" spans="1:14" x14ac:dyDescent="0.4">
      <c r="A737" s="1">
        <v>735</v>
      </c>
      <c r="B737" s="2" t="s">
        <v>14</v>
      </c>
      <c r="C737" s="7" t="s">
        <v>1440</v>
      </c>
      <c r="D737" s="2" t="e">
        <f t="shared" si="33"/>
        <v>#REF!</v>
      </c>
      <c r="E737" s="16" t="e">
        <f>VLOOKUP(C737,#REF!,12,FALSE)</f>
        <v>#REF!</v>
      </c>
      <c r="F737" s="2" t="str">
        <f>IFERROR(VLOOKUP($H737,[1]종합!$B$2:$C$142,2,FALSE),0)</f>
        <v>용역</v>
      </c>
      <c r="G737" s="2" t="str">
        <f t="shared" si="34"/>
        <v>수의계약</v>
      </c>
      <c r="H737" s="2" t="str">
        <f>IFERROR(VLOOKUP(I737,[1]종합!$A$1:$C$143,2,FALSE),0)</f>
        <v>인쇄출판</v>
      </c>
      <c r="I737" s="2" t="s">
        <v>1529</v>
      </c>
      <c r="J737" s="7" t="s">
        <v>810</v>
      </c>
      <c r="K737" s="2" t="s">
        <v>20</v>
      </c>
      <c r="L737" s="7" t="s">
        <v>25</v>
      </c>
      <c r="M737" s="2" t="str">
        <f t="shared" si="35"/>
        <v>100만원 미만</v>
      </c>
      <c r="N737" s="11">
        <v>22000</v>
      </c>
    </row>
    <row r="738" spans="1:14" x14ac:dyDescent="0.4">
      <c r="A738" s="1">
        <v>736</v>
      </c>
      <c r="B738" s="2" t="s">
        <v>14</v>
      </c>
      <c r="C738" s="7" t="s">
        <v>1440</v>
      </c>
      <c r="D738" s="2" t="e">
        <f t="shared" si="33"/>
        <v>#REF!</v>
      </c>
      <c r="E738" s="16" t="e">
        <f>VLOOKUP(C738,#REF!,12,FALSE)</f>
        <v>#REF!</v>
      </c>
      <c r="F738" s="2" t="str">
        <f>IFERROR(VLOOKUP($H738,[1]종합!$B$2:$C$142,2,FALSE),0)</f>
        <v>용역</v>
      </c>
      <c r="G738" s="2" t="str">
        <f t="shared" si="34"/>
        <v>수의계약</v>
      </c>
      <c r="H738" s="2" t="str">
        <f>IFERROR(VLOOKUP(I738,[1]종합!$A$1:$C$143,2,FALSE),0)</f>
        <v>인쇄출판</v>
      </c>
      <c r="I738" s="2" t="s">
        <v>1529</v>
      </c>
      <c r="J738" s="7" t="s">
        <v>811</v>
      </c>
      <c r="K738" s="2" t="s">
        <v>20</v>
      </c>
      <c r="L738" s="7" t="s">
        <v>376</v>
      </c>
      <c r="M738" s="2" t="str">
        <f t="shared" si="35"/>
        <v>100만원 미만</v>
      </c>
      <c r="N738" s="11">
        <v>880000</v>
      </c>
    </row>
    <row r="739" spans="1:14" x14ac:dyDescent="0.4">
      <c r="A739" s="1">
        <v>737</v>
      </c>
      <c r="B739" s="2" t="s">
        <v>14</v>
      </c>
      <c r="C739" s="7" t="s">
        <v>1440</v>
      </c>
      <c r="D739" s="2" t="e">
        <f t="shared" si="33"/>
        <v>#REF!</v>
      </c>
      <c r="E739" s="16" t="e">
        <f>VLOOKUP(C739,#REF!,12,FALSE)</f>
        <v>#REF!</v>
      </c>
      <c r="F739" s="2" t="str">
        <f>IFERROR(VLOOKUP($H739,[1]종합!$B$2:$C$142,2,FALSE),0)</f>
        <v>용역</v>
      </c>
      <c r="G739" s="2" t="str">
        <f t="shared" si="34"/>
        <v>수의계약</v>
      </c>
      <c r="H739" s="2" t="str">
        <f>IFERROR(VLOOKUP(I739,[1]종합!$A$1:$C$143,2,FALSE),0)</f>
        <v>인쇄출판</v>
      </c>
      <c r="I739" s="2" t="s">
        <v>1529</v>
      </c>
      <c r="J739" s="7" t="s">
        <v>812</v>
      </c>
      <c r="K739" s="2" t="s">
        <v>813</v>
      </c>
      <c r="L739" s="7" t="s">
        <v>81</v>
      </c>
      <c r="M739" s="2" t="str">
        <f t="shared" si="35"/>
        <v>100만원 미만</v>
      </c>
      <c r="N739" s="11">
        <v>44000</v>
      </c>
    </row>
    <row r="740" spans="1:14" x14ac:dyDescent="0.4">
      <c r="A740" s="1">
        <v>738</v>
      </c>
      <c r="B740" s="2" t="s">
        <v>14</v>
      </c>
      <c r="C740" s="7" t="s">
        <v>1440</v>
      </c>
      <c r="D740" s="2" t="e">
        <f t="shared" si="33"/>
        <v>#REF!</v>
      </c>
      <c r="E740" s="16" t="e">
        <f>VLOOKUP(C740,#REF!,12,FALSE)</f>
        <v>#REF!</v>
      </c>
      <c r="F740" s="2" t="str">
        <f>IFERROR(VLOOKUP($H740,[1]종합!$B$2:$C$142,2,FALSE),0)</f>
        <v>용역</v>
      </c>
      <c r="G740" s="2" t="str">
        <f t="shared" si="34"/>
        <v>수의계약</v>
      </c>
      <c r="H740" s="2" t="str">
        <f>IFERROR(VLOOKUP(I740,[1]종합!$A$1:$C$143,2,FALSE),0)</f>
        <v>인쇄출판</v>
      </c>
      <c r="I740" s="2" t="s">
        <v>1665</v>
      </c>
      <c r="J740" s="7" t="s">
        <v>814</v>
      </c>
      <c r="K740" s="2" t="s">
        <v>20</v>
      </c>
      <c r="L740" s="7" t="s">
        <v>158</v>
      </c>
      <c r="M740" s="2" t="str">
        <f t="shared" si="35"/>
        <v>100만원 미만</v>
      </c>
      <c r="N740" s="11">
        <v>55000</v>
      </c>
    </row>
    <row r="741" spans="1:14" x14ac:dyDescent="0.4">
      <c r="A741" s="1">
        <v>739</v>
      </c>
      <c r="B741" s="2" t="s">
        <v>14</v>
      </c>
      <c r="C741" s="7" t="s">
        <v>1451</v>
      </c>
      <c r="D741" s="2" t="e">
        <f t="shared" si="33"/>
        <v>#REF!</v>
      </c>
      <c r="E741" s="16" t="e">
        <f>VLOOKUP(C741,#REF!,12,FALSE)</f>
        <v>#REF!</v>
      </c>
      <c r="F741" s="2" t="str">
        <f>IFERROR(VLOOKUP($H741,[1]종합!$B$2:$C$142,2,FALSE),0)</f>
        <v>용역</v>
      </c>
      <c r="G741" s="2" t="str">
        <f t="shared" si="34"/>
        <v>수의계약</v>
      </c>
      <c r="H741" s="2" t="str">
        <f>IFERROR(VLOOKUP(I741,[1]종합!$A$1:$C$143,2,FALSE),0)</f>
        <v>교육</v>
      </c>
      <c r="I741" s="2" t="s">
        <v>1651</v>
      </c>
      <c r="J741" s="7" t="s">
        <v>815</v>
      </c>
      <c r="K741" s="2" t="s">
        <v>20</v>
      </c>
      <c r="L741" s="7" t="s">
        <v>179</v>
      </c>
      <c r="M741" s="2" t="str">
        <f t="shared" si="35"/>
        <v>100만원 미만</v>
      </c>
      <c r="N741" s="11">
        <v>36000</v>
      </c>
    </row>
    <row r="742" spans="1:14" x14ac:dyDescent="0.4">
      <c r="A742" s="1">
        <v>740</v>
      </c>
      <c r="B742" s="2" t="s">
        <v>14</v>
      </c>
      <c r="C742" s="7" t="s">
        <v>1518</v>
      </c>
      <c r="D742" s="2" t="e">
        <f t="shared" si="33"/>
        <v>#REF!</v>
      </c>
      <c r="E742" s="16" t="e">
        <f>VLOOKUP(C742,#REF!,12,FALSE)</f>
        <v>#REF!</v>
      </c>
      <c r="F742" s="2" t="str">
        <f>IFERROR(VLOOKUP($H742,[1]종합!$B$2:$C$142,2,FALSE),0)</f>
        <v>용역</v>
      </c>
      <c r="G742" s="2" t="str">
        <f t="shared" si="34"/>
        <v>수의계약</v>
      </c>
      <c r="H742" s="2" t="str">
        <f>IFERROR(VLOOKUP(I742,[1]종합!$A$1:$C$143,2,FALSE),0)</f>
        <v>기타사업서비스</v>
      </c>
      <c r="I742" s="2" t="s">
        <v>1552</v>
      </c>
      <c r="J742" s="7" t="s">
        <v>816</v>
      </c>
      <c r="K742" s="2" t="s">
        <v>20</v>
      </c>
      <c r="L742" s="7" t="s">
        <v>42</v>
      </c>
      <c r="M742" s="2" t="str">
        <f t="shared" si="35"/>
        <v>500~1000만원</v>
      </c>
      <c r="N742" s="11">
        <v>6868000</v>
      </c>
    </row>
    <row r="743" spans="1:14" x14ac:dyDescent="0.4">
      <c r="A743" s="1">
        <v>741</v>
      </c>
      <c r="B743" s="2" t="s">
        <v>14</v>
      </c>
      <c r="C743" s="7" t="s">
        <v>1440</v>
      </c>
      <c r="D743" s="2" t="e">
        <f t="shared" si="33"/>
        <v>#REF!</v>
      </c>
      <c r="E743" s="16" t="e">
        <f>VLOOKUP(C743,#REF!,12,FALSE)</f>
        <v>#REF!</v>
      </c>
      <c r="F743" s="2" t="str">
        <f>IFERROR(VLOOKUP($H743,[1]종합!$B$2:$C$142,2,FALSE),0)</f>
        <v>용역</v>
      </c>
      <c r="G743" s="2" t="str">
        <f t="shared" si="34"/>
        <v>수의계약</v>
      </c>
      <c r="H743" s="2" t="str">
        <f>IFERROR(VLOOKUP(I743,[1]종합!$A$1:$C$143,2,FALSE),0)</f>
        <v>인쇄출판</v>
      </c>
      <c r="I743" s="2" t="s">
        <v>1665</v>
      </c>
      <c r="J743" s="7" t="s">
        <v>817</v>
      </c>
      <c r="K743" s="2" t="s">
        <v>20</v>
      </c>
      <c r="L743" s="7" t="s">
        <v>158</v>
      </c>
      <c r="M743" s="2" t="str">
        <f t="shared" si="35"/>
        <v>100만원 미만</v>
      </c>
      <c r="N743" s="11">
        <v>37400</v>
      </c>
    </row>
    <row r="744" spans="1:14" x14ac:dyDescent="0.4">
      <c r="A744" s="1">
        <v>742</v>
      </c>
      <c r="B744" s="2" t="s">
        <v>14</v>
      </c>
      <c r="C744" s="7" t="s">
        <v>1446</v>
      </c>
      <c r="D744" s="2" t="e">
        <f t="shared" si="33"/>
        <v>#REF!</v>
      </c>
      <c r="E744" s="16" t="e">
        <f>VLOOKUP(C744,#REF!,12,FALSE)</f>
        <v>#REF!</v>
      </c>
      <c r="F744" s="2" t="str">
        <f>IFERROR(VLOOKUP($H744,[1]종합!$B$2:$C$142,2,FALSE),0)</f>
        <v>용역</v>
      </c>
      <c r="G744" s="2" t="str">
        <f t="shared" si="34"/>
        <v>수의계약</v>
      </c>
      <c r="H744" s="2" t="str">
        <f>IFERROR(VLOOKUP(I744,[1]종합!$A$1:$C$143,2,FALSE),0)</f>
        <v>정보전산</v>
      </c>
      <c r="I744" s="2" t="s">
        <v>1690</v>
      </c>
      <c r="J744" s="7" t="s">
        <v>818</v>
      </c>
      <c r="K744" s="2" t="s">
        <v>20</v>
      </c>
      <c r="L744" s="7" t="s">
        <v>120</v>
      </c>
      <c r="M744" s="2" t="str">
        <f t="shared" si="35"/>
        <v>100만원 미만</v>
      </c>
      <c r="N744" s="11">
        <v>5500</v>
      </c>
    </row>
    <row r="745" spans="1:14" x14ac:dyDescent="0.4">
      <c r="A745" s="1">
        <v>743</v>
      </c>
      <c r="B745" s="2" t="s">
        <v>14</v>
      </c>
      <c r="C745" s="7" t="s">
        <v>1473</v>
      </c>
      <c r="D745" s="2" t="e">
        <f t="shared" si="33"/>
        <v>#REF!</v>
      </c>
      <c r="E745" s="16" t="e">
        <f>VLOOKUP(C745,#REF!,12,FALSE)</f>
        <v>#REF!</v>
      </c>
      <c r="F745" s="2" t="str">
        <f>IFERROR(VLOOKUP($H745,[1]종합!$B$2:$C$142,2,FALSE),0)</f>
        <v>물품</v>
      </c>
      <c r="G745" s="2" t="str">
        <f t="shared" si="34"/>
        <v>수의계약</v>
      </c>
      <c r="H745" s="2" t="str">
        <f>IFERROR(VLOOKUP(I745,[1]종합!$A$1:$C$143,2,FALSE),0)</f>
        <v>식품및도시락</v>
      </c>
      <c r="I745" s="2" t="s">
        <v>1674</v>
      </c>
      <c r="J745" s="7" t="s">
        <v>819</v>
      </c>
      <c r="K745" s="2" t="s">
        <v>20</v>
      </c>
      <c r="L745" s="7" t="s">
        <v>820</v>
      </c>
      <c r="M745" s="2" t="str">
        <f t="shared" si="35"/>
        <v>100만원 미만</v>
      </c>
      <c r="N745" s="11">
        <v>630000</v>
      </c>
    </row>
    <row r="746" spans="1:14" x14ac:dyDescent="0.4">
      <c r="A746" s="1">
        <v>744</v>
      </c>
      <c r="B746" s="2" t="s">
        <v>14</v>
      </c>
      <c r="C746" s="7" t="s">
        <v>1440</v>
      </c>
      <c r="D746" s="2" t="e">
        <f t="shared" si="33"/>
        <v>#REF!</v>
      </c>
      <c r="E746" s="16" t="e">
        <f>VLOOKUP(C746,#REF!,12,FALSE)</f>
        <v>#REF!</v>
      </c>
      <c r="F746" s="2" t="str">
        <f>IFERROR(VLOOKUP($H746,[1]종합!$B$2:$C$142,2,FALSE),0)</f>
        <v>용역</v>
      </c>
      <c r="G746" s="2" t="str">
        <f t="shared" si="34"/>
        <v>수의계약</v>
      </c>
      <c r="H746" s="2" t="str">
        <f>IFERROR(VLOOKUP(I746,[1]종합!$A$1:$C$143,2,FALSE),0)</f>
        <v>인쇄출판</v>
      </c>
      <c r="I746" s="2" t="s">
        <v>1529</v>
      </c>
      <c r="J746" s="7" t="s">
        <v>821</v>
      </c>
      <c r="K746" s="2" t="s">
        <v>20</v>
      </c>
      <c r="L746" s="7" t="s">
        <v>81</v>
      </c>
      <c r="M746" s="2" t="str">
        <f t="shared" si="35"/>
        <v>100만원 미만</v>
      </c>
      <c r="N746" s="11">
        <v>56000</v>
      </c>
    </row>
    <row r="747" spans="1:14" x14ac:dyDescent="0.4">
      <c r="A747" s="1">
        <v>745</v>
      </c>
      <c r="B747" s="2" t="s">
        <v>14</v>
      </c>
      <c r="C747" s="7" t="s">
        <v>1440</v>
      </c>
      <c r="D747" s="2" t="e">
        <f t="shared" si="33"/>
        <v>#REF!</v>
      </c>
      <c r="E747" s="16" t="e">
        <f>VLOOKUP(C747,#REF!,12,FALSE)</f>
        <v>#REF!</v>
      </c>
      <c r="F747" s="2" t="str">
        <f>IFERROR(VLOOKUP($H747,[1]종합!$B$2:$C$142,2,FALSE),0)</f>
        <v>용역</v>
      </c>
      <c r="G747" s="2" t="str">
        <f t="shared" si="34"/>
        <v>수의계약</v>
      </c>
      <c r="H747" s="2" t="str">
        <f>IFERROR(VLOOKUP(I747,[1]종합!$A$1:$C$143,2,FALSE),0)</f>
        <v>인쇄출판</v>
      </c>
      <c r="I747" s="2" t="s">
        <v>1543</v>
      </c>
      <c r="J747" s="7" t="s">
        <v>822</v>
      </c>
      <c r="K747" s="2" t="s">
        <v>20</v>
      </c>
      <c r="L747" s="7" t="s">
        <v>158</v>
      </c>
      <c r="M747" s="2" t="str">
        <f t="shared" si="35"/>
        <v>100~500만원</v>
      </c>
      <c r="N747" s="11">
        <v>1760000</v>
      </c>
    </row>
    <row r="748" spans="1:14" x14ac:dyDescent="0.4">
      <c r="A748" s="1">
        <v>746</v>
      </c>
      <c r="B748" s="2" t="s">
        <v>14</v>
      </c>
      <c r="C748" s="7" t="s">
        <v>1441</v>
      </c>
      <c r="D748" s="2" t="e">
        <f t="shared" si="33"/>
        <v>#REF!</v>
      </c>
      <c r="E748" s="16" t="e">
        <f>VLOOKUP(C748,#REF!,12,FALSE)</f>
        <v>#REF!</v>
      </c>
      <c r="F748" s="2">
        <f>IFERROR(VLOOKUP($H748,[1]종합!$B$2:$C$142,2,FALSE),0)</f>
        <v>0</v>
      </c>
      <c r="G748" s="2" t="str">
        <f t="shared" si="34"/>
        <v>수의계약</v>
      </c>
      <c r="H748" s="2">
        <f>IFERROR(VLOOKUP(I748,[1]종합!$A$1:$C$143,2,FALSE),0)</f>
        <v>0</v>
      </c>
      <c r="I748" s="2" t="s">
        <v>1657</v>
      </c>
      <c r="J748" s="7" t="s">
        <v>823</v>
      </c>
      <c r="K748" s="2" t="s">
        <v>20</v>
      </c>
      <c r="L748" s="7" t="s">
        <v>179</v>
      </c>
      <c r="M748" s="2" t="str">
        <f t="shared" si="35"/>
        <v>100만원 미만</v>
      </c>
      <c r="N748" s="11">
        <v>192000</v>
      </c>
    </row>
    <row r="749" spans="1:14" x14ac:dyDescent="0.4">
      <c r="A749" s="1">
        <v>747</v>
      </c>
      <c r="B749" s="2" t="s">
        <v>14</v>
      </c>
      <c r="C749" s="7" t="s">
        <v>1440</v>
      </c>
      <c r="D749" s="2" t="e">
        <f t="shared" si="33"/>
        <v>#REF!</v>
      </c>
      <c r="E749" s="16" t="e">
        <f>VLOOKUP(C749,#REF!,12,FALSE)</f>
        <v>#REF!</v>
      </c>
      <c r="F749" s="2" t="str">
        <f>IFERROR(VLOOKUP($H749,[1]종합!$B$2:$C$142,2,FALSE),0)</f>
        <v>용역</v>
      </c>
      <c r="G749" s="2" t="str">
        <f t="shared" si="34"/>
        <v>수의계약</v>
      </c>
      <c r="H749" s="2" t="str">
        <f>IFERROR(VLOOKUP(I749,[1]종합!$A$1:$C$143,2,FALSE),0)</f>
        <v>인쇄출판</v>
      </c>
      <c r="I749" s="2" t="s">
        <v>1529</v>
      </c>
      <c r="J749" s="7" t="s">
        <v>824</v>
      </c>
      <c r="K749" s="2" t="s">
        <v>20</v>
      </c>
      <c r="L749" s="7" t="s">
        <v>169</v>
      </c>
      <c r="M749" s="2" t="str">
        <f t="shared" si="35"/>
        <v>100만원 미만</v>
      </c>
      <c r="N749" s="11">
        <v>49500</v>
      </c>
    </row>
    <row r="750" spans="1:14" x14ac:dyDescent="0.4">
      <c r="A750" s="1">
        <v>748</v>
      </c>
      <c r="B750" s="2" t="s">
        <v>14</v>
      </c>
      <c r="C750" s="7" t="s">
        <v>1450</v>
      </c>
      <c r="D750" s="2" t="e">
        <f t="shared" si="33"/>
        <v>#REF!</v>
      </c>
      <c r="E750" s="16" t="e">
        <f>VLOOKUP(C750,#REF!,12,FALSE)</f>
        <v>#REF!</v>
      </c>
      <c r="F750" s="2" t="str">
        <f>IFERROR(VLOOKUP($H750,[1]종합!$B$2:$C$142,2,FALSE),0)</f>
        <v>용역</v>
      </c>
      <c r="G750" s="2" t="str">
        <f t="shared" si="34"/>
        <v>수의계약</v>
      </c>
      <c r="H750" s="2" t="str">
        <f>IFERROR(VLOOKUP(I750,[1]종합!$A$1:$C$143,2,FALSE),0)</f>
        <v>청소및시설관리</v>
      </c>
      <c r="I750" s="2" t="s">
        <v>1541</v>
      </c>
      <c r="J750" s="7" t="s">
        <v>825</v>
      </c>
      <c r="K750" s="2" t="s">
        <v>20</v>
      </c>
      <c r="L750" s="7" t="s">
        <v>500</v>
      </c>
      <c r="M750" s="2" t="str">
        <f t="shared" si="35"/>
        <v>100만원 미만</v>
      </c>
      <c r="N750" s="11">
        <v>165000</v>
      </c>
    </row>
    <row r="751" spans="1:14" x14ac:dyDescent="0.4">
      <c r="A751" s="1">
        <v>749</v>
      </c>
      <c r="B751" s="2" t="s">
        <v>14</v>
      </c>
      <c r="C751" s="7" t="s">
        <v>1447</v>
      </c>
      <c r="D751" s="2" t="e">
        <f t="shared" si="33"/>
        <v>#REF!</v>
      </c>
      <c r="E751" s="16" t="e">
        <f>VLOOKUP(C751,#REF!,12,FALSE)</f>
        <v>#REF!</v>
      </c>
      <c r="F751" s="2" t="str">
        <f>IFERROR(VLOOKUP($H751,[1]종합!$B$2:$C$142,2,FALSE),0)</f>
        <v>용역</v>
      </c>
      <c r="G751" s="2" t="str">
        <f t="shared" si="34"/>
        <v>수의계약</v>
      </c>
      <c r="H751" s="2" t="str">
        <f>IFERROR(VLOOKUP(I751,[1]종합!$A$1:$C$143,2,FALSE),0)</f>
        <v>의료서비스</v>
      </c>
      <c r="I751" s="2" t="s">
        <v>1655</v>
      </c>
      <c r="J751" s="7" t="s">
        <v>826</v>
      </c>
      <c r="K751" s="2" t="s">
        <v>20</v>
      </c>
      <c r="L751" s="7" t="s">
        <v>127</v>
      </c>
      <c r="M751" s="2" t="str">
        <f t="shared" si="35"/>
        <v>500~1000만원</v>
      </c>
      <c r="N751" s="11">
        <v>5745000</v>
      </c>
    </row>
    <row r="752" spans="1:14" x14ac:dyDescent="0.4">
      <c r="A752" s="1">
        <v>750</v>
      </c>
      <c r="B752" s="2" t="s">
        <v>14</v>
      </c>
      <c r="C752" s="7" t="s">
        <v>1440</v>
      </c>
      <c r="D752" s="2" t="e">
        <f t="shared" si="33"/>
        <v>#REF!</v>
      </c>
      <c r="E752" s="16" t="e">
        <f>VLOOKUP(C752,#REF!,12,FALSE)</f>
        <v>#REF!</v>
      </c>
      <c r="F752" s="2" t="str">
        <f>IFERROR(VLOOKUP($H752,[1]종합!$B$2:$C$142,2,FALSE),0)</f>
        <v>용역</v>
      </c>
      <c r="G752" s="2" t="str">
        <f t="shared" si="34"/>
        <v>수의계약</v>
      </c>
      <c r="H752" s="2" t="str">
        <f>IFERROR(VLOOKUP(I752,[1]종합!$A$1:$C$143,2,FALSE),0)</f>
        <v>인쇄출판</v>
      </c>
      <c r="I752" s="2" t="s">
        <v>1543</v>
      </c>
      <c r="J752" s="7" t="s">
        <v>827</v>
      </c>
      <c r="K752" s="2" t="s">
        <v>20</v>
      </c>
      <c r="L752" s="7" t="s">
        <v>38</v>
      </c>
      <c r="M752" s="2" t="str">
        <f t="shared" si="35"/>
        <v>100만원 미만</v>
      </c>
      <c r="N752" s="11">
        <v>198000</v>
      </c>
    </row>
    <row r="753" spans="1:14" x14ac:dyDescent="0.4">
      <c r="A753" s="1">
        <v>751</v>
      </c>
      <c r="B753" s="2" t="s">
        <v>14</v>
      </c>
      <c r="C753" s="7" t="s">
        <v>1440</v>
      </c>
      <c r="D753" s="2" t="e">
        <f t="shared" si="33"/>
        <v>#REF!</v>
      </c>
      <c r="E753" s="16" t="e">
        <f>VLOOKUP(C753,#REF!,12,FALSE)</f>
        <v>#REF!</v>
      </c>
      <c r="F753" s="2" t="str">
        <f>IFERROR(VLOOKUP($H753,[1]종합!$B$2:$C$142,2,FALSE),0)</f>
        <v>용역</v>
      </c>
      <c r="G753" s="2" t="str">
        <f t="shared" si="34"/>
        <v>수의계약</v>
      </c>
      <c r="H753" s="2" t="str">
        <f>IFERROR(VLOOKUP(I753,[1]종합!$A$1:$C$143,2,FALSE),0)</f>
        <v>인쇄출판</v>
      </c>
      <c r="I753" s="2" t="s">
        <v>1529</v>
      </c>
      <c r="J753" s="7" t="s">
        <v>828</v>
      </c>
      <c r="K753" s="2" t="s">
        <v>20</v>
      </c>
      <c r="L753" s="7" t="s">
        <v>81</v>
      </c>
      <c r="M753" s="2" t="str">
        <f t="shared" si="35"/>
        <v>100만원 미만</v>
      </c>
      <c r="N753" s="11">
        <v>33000</v>
      </c>
    </row>
    <row r="754" spans="1:14" x14ac:dyDescent="0.4">
      <c r="A754" s="1">
        <v>752</v>
      </c>
      <c r="B754" s="2" t="s">
        <v>14</v>
      </c>
      <c r="C754" s="7" t="s">
        <v>1562</v>
      </c>
      <c r="D754" s="2" t="e">
        <f t="shared" si="33"/>
        <v>#REF!</v>
      </c>
      <c r="E754" s="16" t="e">
        <f>VLOOKUP(C754,#REF!,12,FALSE)</f>
        <v>#REF!</v>
      </c>
      <c r="F754" s="2" t="str">
        <f>IFERROR(VLOOKUP($H754,[1]종합!$B$2:$C$142,2,FALSE),0)</f>
        <v>용역</v>
      </c>
      <c r="G754" s="2" t="str">
        <f t="shared" si="34"/>
        <v>수의계약</v>
      </c>
      <c r="H754" s="2" t="str">
        <f>IFERROR(VLOOKUP(I754,[1]종합!$A$1:$C$143,2,FALSE),0)</f>
        <v>공간기획운영</v>
      </c>
      <c r="I754" s="2" t="s">
        <v>1656</v>
      </c>
      <c r="J754" s="7" t="s">
        <v>829</v>
      </c>
      <c r="K754" s="2" t="s">
        <v>20</v>
      </c>
      <c r="L754" s="7" t="s">
        <v>169</v>
      </c>
      <c r="M754" s="2" t="str">
        <f t="shared" si="35"/>
        <v>100~500만원</v>
      </c>
      <c r="N754" s="11">
        <v>3597000</v>
      </c>
    </row>
    <row r="755" spans="1:14" x14ac:dyDescent="0.4">
      <c r="A755" s="1">
        <v>753</v>
      </c>
      <c r="B755" s="2" t="s">
        <v>14</v>
      </c>
      <c r="C755" s="7" t="s">
        <v>1440</v>
      </c>
      <c r="D755" s="2" t="e">
        <f t="shared" si="33"/>
        <v>#REF!</v>
      </c>
      <c r="E755" s="16" t="e">
        <f>VLOOKUP(C755,#REF!,12,FALSE)</f>
        <v>#REF!</v>
      </c>
      <c r="F755" s="2" t="str">
        <f>IFERROR(VLOOKUP($H755,[1]종합!$B$2:$C$142,2,FALSE),0)</f>
        <v>용역</v>
      </c>
      <c r="G755" s="2" t="str">
        <f t="shared" si="34"/>
        <v>수의계약</v>
      </c>
      <c r="H755" s="2" t="str">
        <f>IFERROR(VLOOKUP(I755,[1]종합!$A$1:$C$143,2,FALSE),0)</f>
        <v>인쇄출판</v>
      </c>
      <c r="I755" s="2" t="s">
        <v>1529</v>
      </c>
      <c r="J755" s="7" t="s">
        <v>830</v>
      </c>
      <c r="K755" s="2" t="s">
        <v>20</v>
      </c>
      <c r="L755" s="7" t="s">
        <v>17</v>
      </c>
      <c r="M755" s="2" t="str">
        <f t="shared" si="35"/>
        <v>100만원 미만</v>
      </c>
      <c r="N755" s="11">
        <v>88000</v>
      </c>
    </row>
    <row r="756" spans="1:14" x14ac:dyDescent="0.4">
      <c r="A756" s="1">
        <v>754</v>
      </c>
      <c r="B756" s="2" t="s">
        <v>14</v>
      </c>
      <c r="C756" s="7" t="s">
        <v>1440</v>
      </c>
      <c r="D756" s="2" t="e">
        <f t="shared" si="33"/>
        <v>#REF!</v>
      </c>
      <c r="E756" s="16" t="e">
        <f>VLOOKUP(C756,#REF!,12,FALSE)</f>
        <v>#REF!</v>
      </c>
      <c r="F756" s="2" t="str">
        <f>IFERROR(VLOOKUP($H756,[1]종합!$B$2:$C$142,2,FALSE),0)</f>
        <v>용역</v>
      </c>
      <c r="G756" s="2" t="str">
        <f t="shared" si="34"/>
        <v>수의계약</v>
      </c>
      <c r="H756" s="2" t="str">
        <f>IFERROR(VLOOKUP(I756,[1]종합!$A$1:$C$143,2,FALSE),0)</f>
        <v>인쇄출판</v>
      </c>
      <c r="I756" s="2" t="s">
        <v>1665</v>
      </c>
      <c r="J756" s="7" t="s">
        <v>831</v>
      </c>
      <c r="K756" s="2" t="s">
        <v>20</v>
      </c>
      <c r="L756" s="7" t="s">
        <v>46</v>
      </c>
      <c r="M756" s="2" t="str">
        <f t="shared" si="35"/>
        <v>100~500만원</v>
      </c>
      <c r="N756" s="11">
        <v>1800000</v>
      </c>
    </row>
    <row r="757" spans="1:14" x14ac:dyDescent="0.4">
      <c r="A757" s="1">
        <v>755</v>
      </c>
      <c r="B757" s="2" t="s">
        <v>14</v>
      </c>
      <c r="C757" s="7" t="s">
        <v>1440</v>
      </c>
      <c r="D757" s="2" t="e">
        <f t="shared" si="33"/>
        <v>#REF!</v>
      </c>
      <c r="E757" s="16" t="e">
        <f>VLOOKUP(C757,#REF!,12,FALSE)</f>
        <v>#REF!</v>
      </c>
      <c r="F757" s="2" t="str">
        <f>IFERROR(VLOOKUP($H757,[1]종합!$B$2:$C$142,2,FALSE),0)</f>
        <v>용역</v>
      </c>
      <c r="G757" s="2" t="str">
        <f t="shared" si="34"/>
        <v>수의계약</v>
      </c>
      <c r="H757" s="2" t="str">
        <f>IFERROR(VLOOKUP(I757,[1]종합!$A$1:$C$143,2,FALSE),0)</f>
        <v>인쇄출판</v>
      </c>
      <c r="I757" s="2" t="s">
        <v>1530</v>
      </c>
      <c r="J757" s="7" t="s">
        <v>832</v>
      </c>
      <c r="K757" s="2" t="s">
        <v>20</v>
      </c>
      <c r="L757" s="7" t="s">
        <v>40</v>
      </c>
      <c r="M757" s="2" t="str">
        <f t="shared" si="35"/>
        <v>100만원 미만</v>
      </c>
      <c r="N757" s="11">
        <v>198000</v>
      </c>
    </row>
    <row r="758" spans="1:14" x14ac:dyDescent="0.4">
      <c r="A758" s="1">
        <v>756</v>
      </c>
      <c r="B758" s="2" t="s">
        <v>14</v>
      </c>
      <c r="C758" s="7" t="s">
        <v>1523</v>
      </c>
      <c r="D758" s="2" t="e">
        <f t="shared" si="33"/>
        <v>#REF!</v>
      </c>
      <c r="E758" s="16" t="e">
        <f>VLOOKUP(C758,#REF!,12,FALSE)</f>
        <v>#REF!</v>
      </c>
      <c r="F758" s="2" t="str">
        <f>IFERROR(VLOOKUP($H758,[1]종합!$B$2:$C$142,2,FALSE),0)</f>
        <v>물품</v>
      </c>
      <c r="G758" s="2" t="str">
        <f t="shared" si="34"/>
        <v>수의계약</v>
      </c>
      <c r="H758" s="2" t="str">
        <f>IFERROR(VLOOKUP(I758,[1]종합!$A$1:$C$143,2,FALSE),0)</f>
        <v>사무용품및소모품</v>
      </c>
      <c r="I758" s="2" t="s">
        <v>1528</v>
      </c>
      <c r="J758" s="7" t="s">
        <v>833</v>
      </c>
      <c r="K758" s="2" t="s">
        <v>20</v>
      </c>
      <c r="L758" s="7" t="s">
        <v>158</v>
      </c>
      <c r="M758" s="2" t="str">
        <f t="shared" si="35"/>
        <v>100만원 미만</v>
      </c>
      <c r="N758" s="11">
        <v>495000</v>
      </c>
    </row>
    <row r="759" spans="1:14" x14ac:dyDescent="0.4">
      <c r="A759" s="1">
        <v>757</v>
      </c>
      <c r="B759" s="2" t="s">
        <v>14</v>
      </c>
      <c r="C759" s="7" t="s">
        <v>1523</v>
      </c>
      <c r="D759" s="2" t="e">
        <f t="shared" si="33"/>
        <v>#REF!</v>
      </c>
      <c r="E759" s="16" t="e">
        <f>VLOOKUP(C759,#REF!,12,FALSE)</f>
        <v>#REF!</v>
      </c>
      <c r="F759" s="2" t="str">
        <f>IFERROR(VLOOKUP($H759,[1]종합!$B$2:$C$142,2,FALSE),0)</f>
        <v>물품</v>
      </c>
      <c r="G759" s="2" t="str">
        <f t="shared" si="34"/>
        <v>수의계약</v>
      </c>
      <c r="H759" s="2" t="str">
        <f>IFERROR(VLOOKUP(I759,[1]종합!$A$1:$C$143,2,FALSE),0)</f>
        <v>사무용품및소모품</v>
      </c>
      <c r="I759" s="2" t="str">
        <f>IF(ISERROR(FIND("사무용품",J759)),0,"사무용품")</f>
        <v>사무용품</v>
      </c>
      <c r="J759" s="7" t="s">
        <v>834</v>
      </c>
      <c r="K759" s="2" t="s">
        <v>20</v>
      </c>
      <c r="L759" s="7" t="s">
        <v>158</v>
      </c>
      <c r="M759" s="2" t="str">
        <f t="shared" si="35"/>
        <v>100만원 미만</v>
      </c>
      <c r="N759" s="11">
        <v>25000</v>
      </c>
    </row>
    <row r="760" spans="1:14" x14ac:dyDescent="0.4">
      <c r="A760" s="1">
        <v>758</v>
      </c>
      <c r="B760" s="2" t="s">
        <v>14</v>
      </c>
      <c r="C760" s="7" t="s">
        <v>1440</v>
      </c>
      <c r="D760" s="2" t="e">
        <f t="shared" si="33"/>
        <v>#REF!</v>
      </c>
      <c r="E760" s="16" t="e">
        <f>VLOOKUP(C760,#REF!,12,FALSE)</f>
        <v>#REF!</v>
      </c>
      <c r="F760" s="2" t="str">
        <f>IFERROR(VLOOKUP($H760,[1]종합!$B$2:$C$142,2,FALSE),0)</f>
        <v>용역</v>
      </c>
      <c r="G760" s="2" t="str">
        <f t="shared" si="34"/>
        <v>수의계약</v>
      </c>
      <c r="H760" s="2" t="str">
        <f>IFERROR(VLOOKUP(I760,[1]종합!$A$1:$C$143,2,FALSE),0)</f>
        <v>인쇄출판</v>
      </c>
      <c r="I760" s="2" t="s">
        <v>1543</v>
      </c>
      <c r="J760" s="7" t="s">
        <v>835</v>
      </c>
      <c r="K760" s="2" t="s">
        <v>20</v>
      </c>
      <c r="L760" s="7" t="s">
        <v>87</v>
      </c>
      <c r="M760" s="2" t="str">
        <f t="shared" si="35"/>
        <v>100만원 미만</v>
      </c>
      <c r="N760" s="11">
        <v>532000</v>
      </c>
    </row>
    <row r="761" spans="1:14" x14ac:dyDescent="0.4">
      <c r="A761" s="1">
        <v>759</v>
      </c>
      <c r="B761" s="2" t="s">
        <v>14</v>
      </c>
      <c r="C761" s="7" t="s">
        <v>1440</v>
      </c>
      <c r="D761" s="2" t="e">
        <f t="shared" si="33"/>
        <v>#REF!</v>
      </c>
      <c r="E761" s="16" t="e">
        <f>VLOOKUP(C761,#REF!,12,FALSE)</f>
        <v>#REF!</v>
      </c>
      <c r="F761" s="2" t="str">
        <f>IFERROR(VLOOKUP($H761,[1]종합!$B$2:$C$142,2,FALSE),0)</f>
        <v>용역</v>
      </c>
      <c r="G761" s="2" t="str">
        <f t="shared" si="34"/>
        <v>수의계약</v>
      </c>
      <c r="H761" s="2" t="str">
        <f>IFERROR(VLOOKUP(I761,[1]종합!$A$1:$C$143,2,FALSE),0)</f>
        <v>인쇄출판</v>
      </c>
      <c r="I761" s="2" t="s">
        <v>1529</v>
      </c>
      <c r="J761" s="7" t="s">
        <v>836</v>
      </c>
      <c r="K761" s="2" t="s">
        <v>20</v>
      </c>
      <c r="L761" s="7" t="s">
        <v>69</v>
      </c>
      <c r="M761" s="2" t="str">
        <f t="shared" si="35"/>
        <v>100만원 미만</v>
      </c>
      <c r="N761" s="11">
        <v>515000</v>
      </c>
    </row>
    <row r="762" spans="1:14" x14ac:dyDescent="0.4">
      <c r="A762" s="1">
        <v>760</v>
      </c>
      <c r="B762" s="2" t="s">
        <v>14</v>
      </c>
      <c r="C762" s="7" t="s">
        <v>1440</v>
      </c>
      <c r="D762" s="2" t="e">
        <f t="shared" si="33"/>
        <v>#REF!</v>
      </c>
      <c r="E762" s="16" t="e">
        <f>VLOOKUP(C762,#REF!,12,FALSE)</f>
        <v>#REF!</v>
      </c>
      <c r="F762" s="2" t="str">
        <f>IFERROR(VLOOKUP($H762,[1]종합!$B$2:$C$142,2,FALSE),0)</f>
        <v>용역</v>
      </c>
      <c r="G762" s="2" t="str">
        <f t="shared" si="34"/>
        <v>수의계약</v>
      </c>
      <c r="H762" s="2" t="str">
        <f>IFERROR(VLOOKUP(I762,[1]종합!$A$1:$C$143,2,FALSE),0)</f>
        <v>인쇄출판</v>
      </c>
      <c r="I762" s="2" t="s">
        <v>1543</v>
      </c>
      <c r="J762" s="7" t="s">
        <v>837</v>
      </c>
      <c r="K762" s="2" t="s">
        <v>20</v>
      </c>
      <c r="L762" s="7" t="s">
        <v>69</v>
      </c>
      <c r="M762" s="2" t="str">
        <f t="shared" si="35"/>
        <v>100만원 미만</v>
      </c>
      <c r="N762" s="11">
        <v>242000</v>
      </c>
    </row>
    <row r="763" spans="1:14" x14ac:dyDescent="0.4">
      <c r="A763" s="1">
        <v>761</v>
      </c>
      <c r="B763" s="2" t="s">
        <v>14</v>
      </c>
      <c r="C763" s="7" t="s">
        <v>1474</v>
      </c>
      <c r="D763" s="2" t="e">
        <f t="shared" si="33"/>
        <v>#REF!</v>
      </c>
      <c r="E763" s="16" t="e">
        <f>VLOOKUP(C763,#REF!,12,FALSE)</f>
        <v>#REF!</v>
      </c>
      <c r="F763" s="2" t="str">
        <f>IFERROR(VLOOKUP($H763,[1]종합!$B$2:$C$142,2,FALSE),0)</f>
        <v>용역</v>
      </c>
      <c r="G763" s="2" t="str">
        <f t="shared" si="34"/>
        <v>수의계약</v>
      </c>
      <c r="H763" s="2" t="str">
        <f>IFERROR(VLOOKUP(I763,[1]종합!$A$1:$C$143,2,FALSE),0)</f>
        <v>청소및시설관리</v>
      </c>
      <c r="I763" s="2" t="s">
        <v>1680</v>
      </c>
      <c r="J763" s="7" t="s">
        <v>838</v>
      </c>
      <c r="K763" s="2" t="s">
        <v>20</v>
      </c>
      <c r="L763" s="7" t="s">
        <v>31</v>
      </c>
      <c r="M763" s="2" t="str">
        <f t="shared" si="35"/>
        <v>100만원 미만</v>
      </c>
      <c r="N763" s="11">
        <v>847000</v>
      </c>
    </row>
    <row r="764" spans="1:14" x14ac:dyDescent="0.4">
      <c r="A764" s="1">
        <v>762</v>
      </c>
      <c r="B764" s="2" t="s">
        <v>14</v>
      </c>
      <c r="C764" s="7" t="s">
        <v>1440</v>
      </c>
      <c r="D764" s="2" t="e">
        <f t="shared" si="33"/>
        <v>#REF!</v>
      </c>
      <c r="E764" s="16" t="e">
        <f>VLOOKUP(C764,#REF!,12,FALSE)</f>
        <v>#REF!</v>
      </c>
      <c r="F764" s="2" t="str">
        <f>IFERROR(VLOOKUP($H764,[1]종합!$B$2:$C$142,2,FALSE),0)</f>
        <v>용역</v>
      </c>
      <c r="G764" s="2" t="str">
        <f t="shared" si="34"/>
        <v>수의계약</v>
      </c>
      <c r="H764" s="2" t="str">
        <f>IFERROR(VLOOKUP(I764,[1]종합!$A$1:$C$143,2,FALSE),0)</f>
        <v>인쇄출판</v>
      </c>
      <c r="I764" s="2" t="s">
        <v>1529</v>
      </c>
      <c r="J764" s="7" t="s">
        <v>839</v>
      </c>
      <c r="K764" s="2" t="s">
        <v>20</v>
      </c>
      <c r="L764" s="7" t="s">
        <v>65</v>
      </c>
      <c r="M764" s="2" t="str">
        <f t="shared" si="35"/>
        <v>100~500만원</v>
      </c>
      <c r="N764" s="11">
        <v>1969000</v>
      </c>
    </row>
    <row r="765" spans="1:14" x14ac:dyDescent="0.4">
      <c r="A765" s="1">
        <v>763</v>
      </c>
      <c r="B765" s="2" t="s">
        <v>14</v>
      </c>
      <c r="C765" s="7" t="s">
        <v>1440</v>
      </c>
      <c r="D765" s="2" t="e">
        <f t="shared" si="33"/>
        <v>#REF!</v>
      </c>
      <c r="E765" s="16" t="e">
        <f>VLOOKUP(C765,#REF!,12,FALSE)</f>
        <v>#REF!</v>
      </c>
      <c r="F765" s="2" t="str">
        <f>IFERROR(VLOOKUP($H765,[1]종합!$B$2:$C$142,2,FALSE),0)</f>
        <v>용역</v>
      </c>
      <c r="G765" s="2" t="str">
        <f t="shared" si="34"/>
        <v>수의계약</v>
      </c>
      <c r="H765" s="2" t="str">
        <f>IFERROR(VLOOKUP(I765,[1]종합!$A$1:$C$143,2,FALSE),0)</f>
        <v>인쇄출판</v>
      </c>
      <c r="I765" s="2" t="s">
        <v>1529</v>
      </c>
      <c r="J765" s="7" t="s">
        <v>840</v>
      </c>
      <c r="K765" s="2" t="s">
        <v>20</v>
      </c>
      <c r="L765" s="7" t="s">
        <v>701</v>
      </c>
      <c r="M765" s="2" t="str">
        <f t="shared" si="35"/>
        <v>100만원 미만</v>
      </c>
      <c r="N765" s="11">
        <v>176000</v>
      </c>
    </row>
    <row r="766" spans="1:14" x14ac:dyDescent="0.4">
      <c r="A766" s="1">
        <v>764</v>
      </c>
      <c r="B766" s="2" t="s">
        <v>14</v>
      </c>
      <c r="C766" s="7" t="s">
        <v>1521</v>
      </c>
      <c r="D766" s="2" t="e">
        <f t="shared" si="33"/>
        <v>#REF!</v>
      </c>
      <c r="E766" s="16" t="e">
        <f>VLOOKUP(C766,#REF!,12,FALSE)</f>
        <v>#REF!</v>
      </c>
      <c r="F766" s="2">
        <f>IFERROR(VLOOKUP($H766,[1]종합!$B$2:$C$142,2,FALSE),0)</f>
        <v>0</v>
      </c>
      <c r="G766" s="2" t="str">
        <f t="shared" si="34"/>
        <v>입찰계약</v>
      </c>
      <c r="H766" s="2">
        <f>IFERROR(VLOOKUP(I766,[1]종합!$A$1:$C$143,2,FALSE),0)</f>
        <v>0</v>
      </c>
      <c r="I766" s="2" t="s">
        <v>1659</v>
      </c>
      <c r="J766" s="7" t="s">
        <v>841</v>
      </c>
      <c r="K766" s="2" t="s">
        <v>20</v>
      </c>
      <c r="L766" s="7" t="s">
        <v>161</v>
      </c>
      <c r="M766" s="2" t="str">
        <f t="shared" si="35"/>
        <v>4000~5000만원</v>
      </c>
      <c r="N766" s="11">
        <v>46550000</v>
      </c>
    </row>
    <row r="767" spans="1:14" x14ac:dyDescent="0.4">
      <c r="A767" s="1">
        <v>765</v>
      </c>
      <c r="B767" s="2" t="s">
        <v>14</v>
      </c>
      <c r="C767" s="7" t="s">
        <v>1443</v>
      </c>
      <c r="D767" s="2" t="e">
        <f t="shared" si="33"/>
        <v>#REF!</v>
      </c>
      <c r="E767" s="16" t="e">
        <f>VLOOKUP(C767,#REF!,12,FALSE)</f>
        <v>#REF!</v>
      </c>
      <c r="F767" s="2" t="str">
        <f>IFERROR(VLOOKUP($H767,[1]종합!$B$2:$C$142,2,FALSE),0)</f>
        <v>용역</v>
      </c>
      <c r="G767" s="2" t="str">
        <f t="shared" si="34"/>
        <v>수의계약</v>
      </c>
      <c r="H767" s="2" t="str">
        <f>IFERROR(VLOOKUP(I767,[1]종합!$A$1:$C$143,2,FALSE),0)</f>
        <v>인쇄출판</v>
      </c>
      <c r="I767" s="2" t="s">
        <v>1669</v>
      </c>
      <c r="J767" s="7" t="s">
        <v>842</v>
      </c>
      <c r="K767" s="2" t="s">
        <v>20</v>
      </c>
      <c r="L767" s="7" t="s">
        <v>285</v>
      </c>
      <c r="M767" s="2" t="str">
        <f t="shared" si="35"/>
        <v>100만원 미만</v>
      </c>
      <c r="N767" s="11">
        <v>520000</v>
      </c>
    </row>
    <row r="768" spans="1:14" x14ac:dyDescent="0.4">
      <c r="A768" s="1">
        <v>766</v>
      </c>
      <c r="B768" s="2" t="s">
        <v>14</v>
      </c>
      <c r="C768" s="7" t="s">
        <v>1440</v>
      </c>
      <c r="D768" s="2" t="e">
        <f t="shared" si="33"/>
        <v>#REF!</v>
      </c>
      <c r="E768" s="16" t="e">
        <f>VLOOKUP(C768,#REF!,12,FALSE)</f>
        <v>#REF!</v>
      </c>
      <c r="F768" s="2" t="str">
        <f>IFERROR(VLOOKUP($H768,[1]종합!$B$2:$C$142,2,FALSE),0)</f>
        <v>용역</v>
      </c>
      <c r="G768" s="2" t="str">
        <f t="shared" si="34"/>
        <v>수의계약</v>
      </c>
      <c r="H768" s="2" t="str">
        <f>IFERROR(VLOOKUP(I768,[1]종합!$A$1:$C$143,2,FALSE),0)</f>
        <v>인쇄출판</v>
      </c>
      <c r="I768" s="2" t="s">
        <v>1543</v>
      </c>
      <c r="J768" s="7" t="s">
        <v>843</v>
      </c>
      <c r="K768" s="2" t="s">
        <v>20</v>
      </c>
      <c r="L768" s="7" t="s">
        <v>79</v>
      </c>
      <c r="M768" s="2" t="str">
        <f t="shared" si="35"/>
        <v>100만원 미만</v>
      </c>
      <c r="N768" s="11">
        <v>480000</v>
      </c>
    </row>
    <row r="769" spans="1:14" x14ac:dyDescent="0.4">
      <c r="A769" s="1">
        <v>767</v>
      </c>
      <c r="B769" s="2" t="s">
        <v>14</v>
      </c>
      <c r="C769" s="7" t="s">
        <v>1475</v>
      </c>
      <c r="D769" s="2" t="e">
        <f t="shared" si="33"/>
        <v>#REF!</v>
      </c>
      <c r="E769" s="16" t="e">
        <f>VLOOKUP(C769,#REF!,12,FALSE)</f>
        <v>#REF!</v>
      </c>
      <c r="F769" s="2" t="str">
        <f>IFERROR(VLOOKUP($H769,[1]종합!$B$2:$C$142,2,FALSE),0)</f>
        <v>물품</v>
      </c>
      <c r="G769" s="2" t="str">
        <f t="shared" si="34"/>
        <v>수의계약</v>
      </c>
      <c r="H769" s="2" t="str">
        <f>IFERROR(VLOOKUP(I769,[1]종합!$A$1:$C$143,2,FALSE),0)</f>
        <v>컴퓨터영상장비</v>
      </c>
      <c r="I769" s="2" t="s">
        <v>1675</v>
      </c>
      <c r="J769" s="7" t="s">
        <v>844</v>
      </c>
      <c r="K769" s="2" t="s">
        <v>20</v>
      </c>
      <c r="L769" s="7" t="s">
        <v>820</v>
      </c>
      <c r="M769" s="2" t="str">
        <f t="shared" si="35"/>
        <v>100만원 미만</v>
      </c>
      <c r="N769" s="11">
        <v>550000</v>
      </c>
    </row>
    <row r="770" spans="1:14" x14ac:dyDescent="0.4">
      <c r="A770" s="1">
        <v>768</v>
      </c>
      <c r="B770" s="2" t="s">
        <v>14</v>
      </c>
      <c r="C770" s="7" t="s">
        <v>1450</v>
      </c>
      <c r="D770" s="2" t="e">
        <f t="shared" si="33"/>
        <v>#REF!</v>
      </c>
      <c r="E770" s="16" t="e">
        <f>VLOOKUP(C770,#REF!,12,FALSE)</f>
        <v>#REF!</v>
      </c>
      <c r="F770" s="2" t="str">
        <f>IFERROR(VLOOKUP($H770,[1]종합!$B$2:$C$142,2,FALSE),0)</f>
        <v>용역</v>
      </c>
      <c r="G770" s="2" t="str">
        <f t="shared" si="34"/>
        <v>수의계약</v>
      </c>
      <c r="H770" s="2" t="str">
        <f>IFERROR(VLOOKUP(I770,[1]종합!$A$1:$C$143,2,FALSE),0)</f>
        <v>청소및시설관리</v>
      </c>
      <c r="I770" s="2" t="s">
        <v>1705</v>
      </c>
      <c r="J770" s="7" t="s">
        <v>845</v>
      </c>
      <c r="K770" s="2" t="s">
        <v>769</v>
      </c>
      <c r="L770" s="7" t="s">
        <v>192</v>
      </c>
      <c r="M770" s="2" t="str">
        <f t="shared" si="35"/>
        <v>100만원 미만</v>
      </c>
      <c r="N770" s="11">
        <v>643500</v>
      </c>
    </row>
    <row r="771" spans="1:14" x14ac:dyDescent="0.4">
      <c r="A771" s="1">
        <v>769</v>
      </c>
      <c r="B771" s="2" t="s">
        <v>14</v>
      </c>
      <c r="C771" s="7" t="s">
        <v>1444</v>
      </c>
      <c r="D771" s="2" t="e">
        <f t="shared" ref="D771:D834" si="36">IF(OR($E771="천안", $E771="공주", $E771="보령", $E771="아산", $E771="서산", $E771="논산", $E771="계룡", $E771="당진", $E771="금산", $E771="부여", $E771="서천", $E771="청양", $E771="홍성", $E771="예산", $E771="태안"), "도내", "도외")</f>
        <v>#REF!</v>
      </c>
      <c r="E771" s="16" t="e">
        <f>VLOOKUP(C771,#REF!,12,FALSE)</f>
        <v>#REF!</v>
      </c>
      <c r="F771" s="2" t="str">
        <f>IFERROR(VLOOKUP($H771,[1]종합!$B$2:$C$142,2,FALSE),0)</f>
        <v>물품</v>
      </c>
      <c r="G771" s="2" t="str">
        <f t="shared" ref="G771:G834" si="37">IF($N771&gt;20000000, "입찰계약", "수의계약")</f>
        <v>수의계약</v>
      </c>
      <c r="H771" s="2" t="str">
        <f>IFERROR(VLOOKUP(I771,[1]종합!$A$1:$C$143,2,FALSE),0)</f>
        <v>사무용품및소모품</v>
      </c>
      <c r="I771" s="2" t="s">
        <v>1670</v>
      </c>
      <c r="J771" s="7" t="s">
        <v>846</v>
      </c>
      <c r="K771" s="2" t="s">
        <v>20</v>
      </c>
      <c r="L771" s="7" t="s">
        <v>25</v>
      </c>
      <c r="M771" s="2" t="str">
        <f t="shared" ref="M771:M834" si="38">IF($N771&lt;1000000, "100만원 미만", IF($N771&lt;5000000, "100~500만원", IF($N771&lt;10000000, "500~1000만원", IF($N771&lt;20000000, "1000~2000만원", IF($N771&lt;30000000, "2000~3000만원", IF($N771&lt;40000000, "3000~4000만원", IF($N771&lt;50000000, "4000~5000만원", "5000만원 이상")))))))</f>
        <v>100~500만원</v>
      </c>
      <c r="N771" s="11">
        <v>2137500</v>
      </c>
    </row>
    <row r="772" spans="1:14" x14ac:dyDescent="0.4">
      <c r="A772" s="1">
        <v>770</v>
      </c>
      <c r="B772" s="2" t="s">
        <v>14</v>
      </c>
      <c r="C772" s="7" t="s">
        <v>1474</v>
      </c>
      <c r="D772" s="2" t="e">
        <f t="shared" si="36"/>
        <v>#REF!</v>
      </c>
      <c r="E772" s="16" t="e">
        <f>VLOOKUP(C772,#REF!,12,FALSE)</f>
        <v>#REF!</v>
      </c>
      <c r="F772" s="2" t="str">
        <f>IFERROR(VLOOKUP($H772,[1]종합!$B$2:$C$142,2,FALSE),0)</f>
        <v>용역</v>
      </c>
      <c r="G772" s="2" t="str">
        <f t="shared" si="37"/>
        <v>수의계약</v>
      </c>
      <c r="H772" s="2" t="str">
        <f>IFERROR(VLOOKUP(I772,[1]종합!$A$1:$C$143,2,FALSE),0)</f>
        <v>청소및시설관리</v>
      </c>
      <c r="I772" s="2" t="s">
        <v>1680</v>
      </c>
      <c r="J772" s="7" t="s">
        <v>847</v>
      </c>
      <c r="K772" s="2" t="s">
        <v>20</v>
      </c>
      <c r="L772" s="7" t="s">
        <v>192</v>
      </c>
      <c r="M772" s="2" t="str">
        <f t="shared" si="38"/>
        <v>1000~2000만원</v>
      </c>
      <c r="N772" s="11">
        <v>10385000</v>
      </c>
    </row>
    <row r="773" spans="1:14" x14ac:dyDescent="0.4">
      <c r="A773" s="1">
        <v>771</v>
      </c>
      <c r="B773" s="2" t="s">
        <v>14</v>
      </c>
      <c r="C773" s="7" t="s">
        <v>1440</v>
      </c>
      <c r="D773" s="2" t="e">
        <f t="shared" si="36"/>
        <v>#REF!</v>
      </c>
      <c r="E773" s="16" t="e">
        <f>VLOOKUP(C773,#REF!,12,FALSE)</f>
        <v>#REF!</v>
      </c>
      <c r="F773" s="2" t="str">
        <f>IFERROR(VLOOKUP($H773,[1]종합!$B$2:$C$142,2,FALSE),0)</f>
        <v>용역</v>
      </c>
      <c r="G773" s="2" t="str">
        <f t="shared" si="37"/>
        <v>수의계약</v>
      </c>
      <c r="H773" s="2" t="str">
        <f>IFERROR(VLOOKUP(I773,[1]종합!$A$1:$C$143,2,FALSE),0)</f>
        <v>인쇄출판</v>
      </c>
      <c r="I773" s="2" t="s">
        <v>1530</v>
      </c>
      <c r="J773" s="7" t="s">
        <v>848</v>
      </c>
      <c r="K773" s="2" t="s">
        <v>20</v>
      </c>
      <c r="L773" s="7" t="s">
        <v>46</v>
      </c>
      <c r="M773" s="2" t="str">
        <f t="shared" si="38"/>
        <v>100~500만원</v>
      </c>
      <c r="N773" s="11">
        <v>1350000</v>
      </c>
    </row>
    <row r="774" spans="1:14" x14ac:dyDescent="0.4">
      <c r="A774" s="1">
        <v>772</v>
      </c>
      <c r="B774" s="2" t="s">
        <v>14</v>
      </c>
      <c r="C774" s="7" t="s">
        <v>1440</v>
      </c>
      <c r="D774" s="2" t="e">
        <f t="shared" si="36"/>
        <v>#REF!</v>
      </c>
      <c r="E774" s="16" t="e">
        <f>VLOOKUP(C774,#REF!,12,FALSE)</f>
        <v>#REF!</v>
      </c>
      <c r="F774" s="2" t="str">
        <f>IFERROR(VLOOKUP($H774,[1]종합!$B$2:$C$142,2,FALSE),0)</f>
        <v>용역</v>
      </c>
      <c r="G774" s="2" t="str">
        <f t="shared" si="37"/>
        <v>수의계약</v>
      </c>
      <c r="H774" s="2" t="str">
        <f>IFERROR(VLOOKUP(I774,[1]종합!$A$1:$C$143,2,FALSE),0)</f>
        <v>인쇄출판</v>
      </c>
      <c r="I774" s="2" t="s">
        <v>1529</v>
      </c>
      <c r="J774" s="7" t="s">
        <v>849</v>
      </c>
      <c r="K774" s="2" t="s">
        <v>20</v>
      </c>
      <c r="L774" s="7" t="s">
        <v>165</v>
      </c>
      <c r="M774" s="2" t="str">
        <f t="shared" si="38"/>
        <v>100만원 미만</v>
      </c>
      <c r="N774" s="11">
        <v>88000</v>
      </c>
    </row>
    <row r="775" spans="1:14" x14ac:dyDescent="0.4">
      <c r="A775" s="1">
        <v>773</v>
      </c>
      <c r="B775" s="2" t="s">
        <v>14</v>
      </c>
      <c r="C775" s="7" t="s">
        <v>1440</v>
      </c>
      <c r="D775" s="2" t="e">
        <f t="shared" si="36"/>
        <v>#REF!</v>
      </c>
      <c r="E775" s="16" t="e">
        <f>VLOOKUP(C775,#REF!,12,FALSE)</f>
        <v>#REF!</v>
      </c>
      <c r="F775" s="2" t="str">
        <f>IFERROR(VLOOKUP($H775,[1]종합!$B$2:$C$142,2,FALSE),0)</f>
        <v>물품</v>
      </c>
      <c r="G775" s="2" t="str">
        <f t="shared" si="37"/>
        <v>수의계약</v>
      </c>
      <c r="H775" s="2" t="str">
        <f>IFERROR(VLOOKUP(I775,[1]종합!$A$1:$C$143,2,FALSE),0)</f>
        <v>청소위생용품</v>
      </c>
      <c r="I775" s="2" t="s">
        <v>1533</v>
      </c>
      <c r="J775" s="7" t="s">
        <v>850</v>
      </c>
      <c r="K775" s="2" t="s">
        <v>20</v>
      </c>
      <c r="L775" s="7" t="s">
        <v>701</v>
      </c>
      <c r="M775" s="2" t="str">
        <f t="shared" si="38"/>
        <v>100만원 미만</v>
      </c>
      <c r="N775" s="11">
        <v>154000</v>
      </c>
    </row>
    <row r="776" spans="1:14" x14ac:dyDescent="0.4">
      <c r="A776" s="1">
        <v>774</v>
      </c>
      <c r="B776" s="2" t="s">
        <v>14</v>
      </c>
      <c r="C776" s="7" t="s">
        <v>1561</v>
      </c>
      <c r="D776" s="2" t="e">
        <f t="shared" si="36"/>
        <v>#REF!</v>
      </c>
      <c r="E776" s="16" t="e">
        <f>VLOOKUP(C776,#REF!,12,FALSE)</f>
        <v>#REF!</v>
      </c>
      <c r="F776" s="2" t="str">
        <f>IFERROR(VLOOKUP($H776,[1]종합!$B$2:$C$142,2,FALSE),0)</f>
        <v>용역</v>
      </c>
      <c r="G776" s="2" t="str">
        <f t="shared" si="37"/>
        <v>수의계약</v>
      </c>
      <c r="H776" s="2" t="str">
        <f>IFERROR(VLOOKUP(I776,[1]종합!$A$1:$C$143,2,FALSE),0)</f>
        <v>청소및시설관리</v>
      </c>
      <c r="I776" s="2" t="s">
        <v>1701</v>
      </c>
      <c r="J776" s="7" t="s">
        <v>851</v>
      </c>
      <c r="K776" s="2" t="s">
        <v>20</v>
      </c>
      <c r="L776" s="7" t="s">
        <v>141</v>
      </c>
      <c r="M776" s="2" t="str">
        <f t="shared" si="38"/>
        <v>100만원 미만</v>
      </c>
      <c r="N776" s="11">
        <v>660000</v>
      </c>
    </row>
    <row r="777" spans="1:14" x14ac:dyDescent="0.4">
      <c r="A777" s="1">
        <v>775</v>
      </c>
      <c r="B777" s="2" t="s">
        <v>14</v>
      </c>
      <c r="C777" s="7" t="s">
        <v>1440</v>
      </c>
      <c r="D777" s="2" t="e">
        <f t="shared" si="36"/>
        <v>#REF!</v>
      </c>
      <c r="E777" s="16" t="e">
        <f>VLOOKUP(C777,#REF!,12,FALSE)</f>
        <v>#REF!</v>
      </c>
      <c r="F777" s="2" t="str">
        <f>IFERROR(VLOOKUP($H777,[1]종합!$B$2:$C$142,2,FALSE),0)</f>
        <v>물품</v>
      </c>
      <c r="G777" s="2" t="str">
        <f t="shared" si="37"/>
        <v>수의계약</v>
      </c>
      <c r="H777" s="2" t="str">
        <f>IFERROR(VLOOKUP(I777,[1]종합!$A$1:$C$143,2,FALSE),0)</f>
        <v>사무용품및소모품</v>
      </c>
      <c r="I777" s="2" t="s">
        <v>1643</v>
      </c>
      <c r="J777" s="7" t="s">
        <v>852</v>
      </c>
      <c r="K777" s="2" t="s">
        <v>20</v>
      </c>
      <c r="L777" s="7" t="s">
        <v>17</v>
      </c>
      <c r="M777" s="2" t="str">
        <f t="shared" si="38"/>
        <v>100만원 미만</v>
      </c>
      <c r="N777" s="11">
        <v>88000</v>
      </c>
    </row>
    <row r="778" spans="1:14" x14ac:dyDescent="0.4">
      <c r="A778" s="1">
        <v>776</v>
      </c>
      <c r="B778" s="2" t="s">
        <v>775</v>
      </c>
      <c r="C778" s="7" t="s">
        <v>1440</v>
      </c>
      <c r="D778" s="2" t="e">
        <f t="shared" si="36"/>
        <v>#REF!</v>
      </c>
      <c r="E778" s="16" t="e">
        <f>VLOOKUP(C778,#REF!,12,FALSE)</f>
        <v>#REF!</v>
      </c>
      <c r="F778" s="2" t="str">
        <f>IFERROR(VLOOKUP($H778,[1]종합!$B$2:$C$142,2,FALSE),0)</f>
        <v>용역</v>
      </c>
      <c r="G778" s="2" t="str">
        <f t="shared" si="37"/>
        <v>수의계약</v>
      </c>
      <c r="H778" s="2" t="str">
        <f>IFERROR(VLOOKUP(I778,[1]종합!$A$1:$C$143,2,FALSE),0)</f>
        <v>인쇄출판</v>
      </c>
      <c r="I778" s="2" t="s">
        <v>1530</v>
      </c>
      <c r="J778" s="7" t="s">
        <v>853</v>
      </c>
      <c r="K778" s="2" t="s">
        <v>20</v>
      </c>
      <c r="L778" s="7" t="s">
        <v>236</v>
      </c>
      <c r="M778" s="2" t="str">
        <f t="shared" si="38"/>
        <v>100만원 미만</v>
      </c>
      <c r="N778" s="11">
        <v>176000</v>
      </c>
    </row>
    <row r="779" spans="1:14" x14ac:dyDescent="0.4">
      <c r="A779" s="1">
        <v>777</v>
      </c>
      <c r="B779" s="2" t="s">
        <v>14</v>
      </c>
      <c r="C779" s="7" t="s">
        <v>1440</v>
      </c>
      <c r="D779" s="2" t="e">
        <f t="shared" si="36"/>
        <v>#REF!</v>
      </c>
      <c r="E779" s="16" t="e">
        <f>VLOOKUP(C779,#REF!,12,FALSE)</f>
        <v>#REF!</v>
      </c>
      <c r="F779" s="2" t="str">
        <f>IFERROR(VLOOKUP($H779,[1]종합!$B$2:$C$142,2,FALSE),0)</f>
        <v>용역</v>
      </c>
      <c r="G779" s="2" t="str">
        <f t="shared" si="37"/>
        <v>수의계약</v>
      </c>
      <c r="H779" s="2" t="str">
        <f>IFERROR(VLOOKUP(I779,[1]종합!$A$1:$C$143,2,FALSE),0)</f>
        <v>인쇄출판</v>
      </c>
      <c r="I779" s="2" t="s">
        <v>1529</v>
      </c>
      <c r="J779" s="7" t="s">
        <v>854</v>
      </c>
      <c r="K779" s="2" t="s">
        <v>20</v>
      </c>
      <c r="L779" s="7" t="s">
        <v>169</v>
      </c>
      <c r="M779" s="2" t="str">
        <f t="shared" si="38"/>
        <v>100~500만원</v>
      </c>
      <c r="N779" s="11">
        <v>1959500</v>
      </c>
    </row>
    <row r="780" spans="1:14" x14ac:dyDescent="0.4">
      <c r="A780" s="1">
        <v>778</v>
      </c>
      <c r="B780" s="2" t="s">
        <v>14</v>
      </c>
      <c r="C780" s="7" t="s">
        <v>1450</v>
      </c>
      <c r="D780" s="2" t="e">
        <f t="shared" si="36"/>
        <v>#REF!</v>
      </c>
      <c r="E780" s="16" t="e">
        <f>VLOOKUP(C780,#REF!,12,FALSE)</f>
        <v>#REF!</v>
      </c>
      <c r="F780" s="2" t="str">
        <f>IFERROR(VLOOKUP($H780,[1]종합!$B$2:$C$142,2,FALSE),0)</f>
        <v>용역</v>
      </c>
      <c r="G780" s="2" t="str">
        <f t="shared" si="37"/>
        <v>수의계약</v>
      </c>
      <c r="H780" s="2" t="str">
        <f>IFERROR(VLOOKUP(I780,[1]종합!$A$1:$C$143,2,FALSE),0)</f>
        <v>청소및시설관리</v>
      </c>
      <c r="I780" s="2" t="s">
        <v>1556</v>
      </c>
      <c r="J780" s="7" t="s">
        <v>177</v>
      </c>
      <c r="K780" s="2" t="s">
        <v>20</v>
      </c>
      <c r="L780" s="7" t="s">
        <v>69</v>
      </c>
      <c r="M780" s="2" t="str">
        <f t="shared" si="38"/>
        <v>100~500만원</v>
      </c>
      <c r="N780" s="11">
        <v>1555000</v>
      </c>
    </row>
    <row r="781" spans="1:14" x14ac:dyDescent="0.4">
      <c r="A781" s="1">
        <v>779</v>
      </c>
      <c r="B781" s="2" t="s">
        <v>14</v>
      </c>
      <c r="C781" s="7" t="s">
        <v>1464</v>
      </c>
      <c r="D781" s="2" t="e">
        <f t="shared" si="36"/>
        <v>#REF!</v>
      </c>
      <c r="E781" s="16" t="e">
        <f>VLOOKUP(C781,#REF!,12,FALSE)</f>
        <v>#REF!</v>
      </c>
      <c r="F781" s="2" t="str">
        <f>IFERROR(VLOOKUP($H781,[1]종합!$B$2:$C$142,2,FALSE),0)</f>
        <v>물품</v>
      </c>
      <c r="G781" s="2" t="str">
        <f t="shared" si="37"/>
        <v>수의계약</v>
      </c>
      <c r="H781" s="2" t="str">
        <f>IFERROR(VLOOKUP(I781,[1]종합!$A$1:$C$143,2,FALSE),0)</f>
        <v>사무용품및소모품</v>
      </c>
      <c r="I781" s="2" t="s">
        <v>1643</v>
      </c>
      <c r="J781" s="7" t="s">
        <v>855</v>
      </c>
      <c r="K781" s="2" t="s">
        <v>20</v>
      </c>
      <c r="L781" s="7" t="s">
        <v>285</v>
      </c>
      <c r="M781" s="2" t="str">
        <f t="shared" si="38"/>
        <v>100~500만원</v>
      </c>
      <c r="N781" s="11">
        <v>1440000</v>
      </c>
    </row>
    <row r="782" spans="1:14" x14ac:dyDescent="0.4">
      <c r="A782" s="1">
        <v>780</v>
      </c>
      <c r="B782" s="2" t="s">
        <v>14</v>
      </c>
      <c r="C782" s="7" t="s">
        <v>1440</v>
      </c>
      <c r="D782" s="2" t="e">
        <f t="shared" si="36"/>
        <v>#REF!</v>
      </c>
      <c r="E782" s="16" t="e">
        <f>VLOOKUP(C782,#REF!,12,FALSE)</f>
        <v>#REF!</v>
      </c>
      <c r="F782" s="2" t="str">
        <f>IFERROR(VLOOKUP($H782,[1]종합!$B$2:$C$142,2,FALSE),0)</f>
        <v>물품</v>
      </c>
      <c r="G782" s="2" t="str">
        <f t="shared" si="37"/>
        <v>수의계약</v>
      </c>
      <c r="H782" s="2" t="str">
        <f>IFERROR(VLOOKUP(I782,[1]종합!$A$1:$C$143,2,FALSE),0)</f>
        <v>가구및사무집기</v>
      </c>
      <c r="I782" s="2" t="s">
        <v>1672</v>
      </c>
      <c r="J782" s="7" t="s">
        <v>856</v>
      </c>
      <c r="K782" s="2" t="s">
        <v>20</v>
      </c>
      <c r="L782" s="7" t="s">
        <v>285</v>
      </c>
      <c r="M782" s="2" t="str">
        <f t="shared" si="38"/>
        <v>100만원 미만</v>
      </c>
      <c r="N782" s="11">
        <v>167200</v>
      </c>
    </row>
    <row r="783" spans="1:14" x14ac:dyDescent="0.4">
      <c r="A783" s="1">
        <v>781</v>
      </c>
      <c r="B783" s="2" t="s">
        <v>14</v>
      </c>
      <c r="C783" s="7" t="s">
        <v>1440</v>
      </c>
      <c r="D783" s="2" t="e">
        <f t="shared" si="36"/>
        <v>#REF!</v>
      </c>
      <c r="E783" s="16" t="e">
        <f>VLOOKUP(C783,#REF!,12,FALSE)</f>
        <v>#REF!</v>
      </c>
      <c r="F783" s="2" t="str">
        <f>IFERROR(VLOOKUP($H783,[1]종합!$B$2:$C$142,2,FALSE),0)</f>
        <v>용역</v>
      </c>
      <c r="G783" s="2" t="str">
        <f t="shared" si="37"/>
        <v>수의계약</v>
      </c>
      <c r="H783" s="2" t="str">
        <f>IFERROR(VLOOKUP(I783,[1]종합!$A$1:$C$143,2,FALSE),0)</f>
        <v>인쇄출판</v>
      </c>
      <c r="I783" s="2" t="s">
        <v>1530</v>
      </c>
      <c r="J783" s="7" t="s">
        <v>857</v>
      </c>
      <c r="K783" s="2" t="s">
        <v>20</v>
      </c>
      <c r="L783" s="7" t="s">
        <v>171</v>
      </c>
      <c r="M783" s="2" t="str">
        <f t="shared" si="38"/>
        <v>100~500만원</v>
      </c>
      <c r="N783" s="11">
        <v>1280000</v>
      </c>
    </row>
    <row r="784" spans="1:14" x14ac:dyDescent="0.4">
      <c r="A784" s="1">
        <v>782</v>
      </c>
      <c r="B784" s="2" t="s">
        <v>14</v>
      </c>
      <c r="C784" s="7" t="s">
        <v>1440</v>
      </c>
      <c r="D784" s="2" t="e">
        <f t="shared" si="36"/>
        <v>#REF!</v>
      </c>
      <c r="E784" s="16" t="e">
        <f>VLOOKUP(C784,#REF!,12,FALSE)</f>
        <v>#REF!</v>
      </c>
      <c r="F784" s="2" t="str">
        <f>IFERROR(VLOOKUP($H784,[1]종합!$B$2:$C$142,2,FALSE),0)</f>
        <v>용역</v>
      </c>
      <c r="G784" s="2" t="str">
        <f t="shared" si="37"/>
        <v>수의계약</v>
      </c>
      <c r="H784" s="2" t="str">
        <f>IFERROR(VLOOKUP(I784,[1]종합!$A$1:$C$143,2,FALSE),0)</f>
        <v>인쇄출판</v>
      </c>
      <c r="I784" s="2" t="s">
        <v>1529</v>
      </c>
      <c r="J784" s="7" t="s">
        <v>858</v>
      </c>
      <c r="K784" s="2" t="s">
        <v>20</v>
      </c>
      <c r="L784" s="7" t="s">
        <v>91</v>
      </c>
      <c r="M784" s="2" t="str">
        <f t="shared" si="38"/>
        <v>100만원 미만</v>
      </c>
      <c r="N784" s="11">
        <v>44000</v>
      </c>
    </row>
    <row r="785" spans="1:14" x14ac:dyDescent="0.4">
      <c r="A785" s="1">
        <v>783</v>
      </c>
      <c r="B785" s="2" t="s">
        <v>14</v>
      </c>
      <c r="C785" s="7" t="s">
        <v>1440</v>
      </c>
      <c r="D785" s="2" t="e">
        <f t="shared" si="36"/>
        <v>#REF!</v>
      </c>
      <c r="E785" s="16" t="e">
        <f>VLOOKUP(C785,#REF!,12,FALSE)</f>
        <v>#REF!</v>
      </c>
      <c r="F785" s="2" t="str">
        <f>IFERROR(VLOOKUP($H785,[1]종합!$B$2:$C$142,2,FALSE),0)</f>
        <v>용역</v>
      </c>
      <c r="G785" s="2" t="str">
        <f t="shared" si="37"/>
        <v>수의계약</v>
      </c>
      <c r="H785" s="2" t="str">
        <f>IFERROR(VLOOKUP(I785,[1]종합!$A$1:$C$143,2,FALSE),0)</f>
        <v>인쇄출판</v>
      </c>
      <c r="I785" s="2" t="s">
        <v>1665</v>
      </c>
      <c r="J785" s="7" t="s">
        <v>859</v>
      </c>
      <c r="K785" s="2" t="s">
        <v>20</v>
      </c>
      <c r="L785" s="7" t="s">
        <v>169</v>
      </c>
      <c r="M785" s="2" t="str">
        <f t="shared" si="38"/>
        <v>100~500만원</v>
      </c>
      <c r="N785" s="11">
        <v>1650000</v>
      </c>
    </row>
    <row r="786" spans="1:14" x14ac:dyDescent="0.4">
      <c r="A786" s="1">
        <v>784</v>
      </c>
      <c r="B786" s="2" t="s">
        <v>14</v>
      </c>
      <c r="C786" s="7" t="s">
        <v>1525</v>
      </c>
      <c r="D786" s="2" t="e">
        <f t="shared" si="36"/>
        <v>#REF!</v>
      </c>
      <c r="E786" s="16" t="e">
        <f>VLOOKUP(C786,#REF!,12,FALSE)</f>
        <v>#REF!</v>
      </c>
      <c r="F786" s="2" t="str">
        <f>IFERROR(VLOOKUP($H786,[1]종합!$B$2:$C$142,2,FALSE),0)</f>
        <v>물품</v>
      </c>
      <c r="G786" s="2" t="str">
        <f t="shared" si="37"/>
        <v>수의계약</v>
      </c>
      <c r="H786" s="2" t="str">
        <f>IFERROR(VLOOKUP(I786,[1]종합!$A$1:$C$143,2,FALSE),0)</f>
        <v>사무용품및소모품</v>
      </c>
      <c r="I786" s="2" t="str">
        <f>IF(ISERROR(FIND("복사용지",J786)),0,"복사용지")</f>
        <v>복사용지</v>
      </c>
      <c r="J786" s="7" t="s">
        <v>73</v>
      </c>
      <c r="K786" s="2" t="s">
        <v>20</v>
      </c>
      <c r="L786" s="7" t="s">
        <v>169</v>
      </c>
      <c r="M786" s="2" t="str">
        <f t="shared" si="38"/>
        <v>100만원 미만</v>
      </c>
      <c r="N786" s="11">
        <v>436000</v>
      </c>
    </row>
    <row r="787" spans="1:14" x14ac:dyDescent="0.4">
      <c r="A787" s="1">
        <v>785</v>
      </c>
      <c r="B787" s="2" t="s">
        <v>14</v>
      </c>
      <c r="C787" s="7" t="s">
        <v>1443</v>
      </c>
      <c r="D787" s="2" t="e">
        <f t="shared" si="36"/>
        <v>#REF!</v>
      </c>
      <c r="E787" s="16" t="e">
        <f>VLOOKUP(C787,#REF!,12,FALSE)</f>
        <v>#REF!</v>
      </c>
      <c r="F787" s="2" t="str">
        <f>IFERROR(VLOOKUP($H787,[1]종합!$B$2:$C$142,2,FALSE),0)</f>
        <v>용역</v>
      </c>
      <c r="G787" s="2" t="str">
        <f t="shared" si="37"/>
        <v>수의계약</v>
      </c>
      <c r="H787" s="2" t="str">
        <f>IFERROR(VLOOKUP(I787,[1]종합!$A$1:$C$143,2,FALSE),0)</f>
        <v>인쇄출판</v>
      </c>
      <c r="I787" s="2" t="s">
        <v>1530</v>
      </c>
      <c r="J787" s="7" t="s">
        <v>860</v>
      </c>
      <c r="K787" s="2" t="s">
        <v>20</v>
      </c>
      <c r="L787" s="7" t="s">
        <v>165</v>
      </c>
      <c r="M787" s="2" t="str">
        <f t="shared" si="38"/>
        <v>100만원 미만</v>
      </c>
      <c r="N787" s="11">
        <v>40000</v>
      </c>
    </row>
    <row r="788" spans="1:14" x14ac:dyDescent="0.4">
      <c r="A788" s="1">
        <v>786</v>
      </c>
      <c r="B788" s="2" t="s">
        <v>14</v>
      </c>
      <c r="C788" s="7" t="s">
        <v>1559</v>
      </c>
      <c r="D788" s="2" t="e">
        <f t="shared" si="36"/>
        <v>#REF!</v>
      </c>
      <c r="E788" s="16" t="e">
        <f>VLOOKUP(C788,#REF!,12,FALSE)</f>
        <v>#REF!</v>
      </c>
      <c r="F788" s="2" t="str">
        <f>IFERROR(VLOOKUP($H788,[1]종합!$B$2:$C$142,2,FALSE),0)</f>
        <v>물품</v>
      </c>
      <c r="G788" s="2" t="str">
        <f t="shared" si="37"/>
        <v>수의계약</v>
      </c>
      <c r="H788" s="2" t="str">
        <f>IFERROR(VLOOKUP(I788,[1]종합!$A$1:$C$143,2,FALSE),0)</f>
        <v>산업설비</v>
      </c>
      <c r="I788" s="2" t="s">
        <v>1660</v>
      </c>
      <c r="J788" s="7" t="s">
        <v>861</v>
      </c>
      <c r="K788" s="2" t="s">
        <v>20</v>
      </c>
      <c r="L788" s="7" t="s">
        <v>69</v>
      </c>
      <c r="M788" s="2" t="str">
        <f t="shared" si="38"/>
        <v>100~500만원</v>
      </c>
      <c r="N788" s="11">
        <v>2923000</v>
      </c>
    </row>
    <row r="789" spans="1:14" x14ac:dyDescent="0.4">
      <c r="A789" s="1">
        <v>787</v>
      </c>
      <c r="B789" s="2" t="s">
        <v>14</v>
      </c>
      <c r="C789" s="7" t="s">
        <v>1520</v>
      </c>
      <c r="D789" s="2" t="e">
        <f t="shared" si="36"/>
        <v>#REF!</v>
      </c>
      <c r="E789" s="16" t="e">
        <f>VLOOKUP(C789,#REF!,12,FALSE)</f>
        <v>#REF!</v>
      </c>
      <c r="F789" s="2" t="str">
        <f>IFERROR(VLOOKUP($H789,[1]종합!$B$2:$C$142,2,FALSE),0)</f>
        <v>물품</v>
      </c>
      <c r="G789" s="2" t="str">
        <f t="shared" si="37"/>
        <v>수의계약</v>
      </c>
      <c r="H789" s="2" t="str">
        <f>IFERROR(VLOOKUP(I789,[1]종합!$A$1:$C$143,2,FALSE),0)</f>
        <v>생활용품</v>
      </c>
      <c r="I789" s="2" t="s">
        <v>1647</v>
      </c>
      <c r="J789" s="7" t="s">
        <v>862</v>
      </c>
      <c r="K789" s="2" t="s">
        <v>20</v>
      </c>
      <c r="L789" s="7" t="s">
        <v>101</v>
      </c>
      <c r="M789" s="2" t="str">
        <f t="shared" si="38"/>
        <v>100만원 미만</v>
      </c>
      <c r="N789" s="11">
        <v>268000</v>
      </c>
    </row>
    <row r="790" spans="1:14" x14ac:dyDescent="0.4">
      <c r="A790" s="1">
        <v>788</v>
      </c>
      <c r="B790" s="2" t="s">
        <v>14</v>
      </c>
      <c r="C790" s="7" t="s">
        <v>1450</v>
      </c>
      <c r="D790" s="2" t="e">
        <f t="shared" si="36"/>
        <v>#REF!</v>
      </c>
      <c r="E790" s="16" t="e">
        <f>VLOOKUP(C790,#REF!,12,FALSE)</f>
        <v>#REF!</v>
      </c>
      <c r="F790" s="2" t="str">
        <f>IFERROR(VLOOKUP($H790,[1]종합!$B$2:$C$142,2,FALSE),0)</f>
        <v>용역</v>
      </c>
      <c r="G790" s="2" t="str">
        <f t="shared" si="37"/>
        <v>수의계약</v>
      </c>
      <c r="H790" s="2" t="str">
        <f>IFERROR(VLOOKUP(I790,[1]종합!$A$1:$C$143,2,FALSE),0)</f>
        <v>청소및시설관리</v>
      </c>
      <c r="I790" s="2" t="s">
        <v>1541</v>
      </c>
      <c r="J790" s="7" t="s">
        <v>863</v>
      </c>
      <c r="K790" s="2" t="s">
        <v>20</v>
      </c>
      <c r="L790" s="7" t="s">
        <v>38</v>
      </c>
      <c r="M790" s="2" t="str">
        <f t="shared" si="38"/>
        <v>100만원 미만</v>
      </c>
      <c r="N790" s="11">
        <v>550000</v>
      </c>
    </row>
    <row r="791" spans="1:14" x14ac:dyDescent="0.4">
      <c r="A791" s="1">
        <v>789</v>
      </c>
      <c r="B791" s="2" t="s">
        <v>864</v>
      </c>
      <c r="C791" s="7" t="s">
        <v>1464</v>
      </c>
      <c r="D791" s="2" t="e">
        <f t="shared" si="36"/>
        <v>#REF!</v>
      </c>
      <c r="E791" s="16" t="e">
        <f>VLOOKUP(C791,#REF!,12,FALSE)</f>
        <v>#REF!</v>
      </c>
      <c r="F791" s="2" t="str">
        <f>IFERROR(VLOOKUP($H791,[1]종합!$B$2:$C$142,2,FALSE),0)</f>
        <v>물품</v>
      </c>
      <c r="G791" s="2" t="str">
        <f t="shared" si="37"/>
        <v>수의계약</v>
      </c>
      <c r="H791" s="2" t="str">
        <f>IFERROR(VLOOKUP(I791,[1]종합!$A$1:$C$143,2,FALSE),0)</f>
        <v>사무용품및소모품</v>
      </c>
      <c r="I791" s="2" t="s">
        <v>1658</v>
      </c>
      <c r="J791" s="7" t="s">
        <v>865</v>
      </c>
      <c r="K791" s="2" t="s">
        <v>20</v>
      </c>
      <c r="L791" s="7" t="s">
        <v>866</v>
      </c>
      <c r="M791" s="2" t="str">
        <f t="shared" si="38"/>
        <v>100만원 미만</v>
      </c>
      <c r="N791" s="11">
        <v>675400</v>
      </c>
    </row>
    <row r="792" spans="1:14" x14ac:dyDescent="0.4">
      <c r="A792" s="1">
        <v>790</v>
      </c>
      <c r="B792" s="2" t="s">
        <v>14</v>
      </c>
      <c r="C792" s="7" t="s">
        <v>1440</v>
      </c>
      <c r="D792" s="2" t="e">
        <f t="shared" si="36"/>
        <v>#REF!</v>
      </c>
      <c r="E792" s="16" t="e">
        <f>VLOOKUP(C792,#REF!,12,FALSE)</f>
        <v>#REF!</v>
      </c>
      <c r="F792" s="2" t="str">
        <f>IFERROR(VLOOKUP($H792,[1]종합!$B$2:$C$142,2,FALSE),0)</f>
        <v>용역</v>
      </c>
      <c r="G792" s="2" t="str">
        <f t="shared" si="37"/>
        <v>수의계약</v>
      </c>
      <c r="H792" s="2" t="str">
        <f>IFERROR(VLOOKUP(I792,[1]종합!$A$1:$C$143,2,FALSE),0)</f>
        <v>인쇄출판</v>
      </c>
      <c r="I792" s="2" t="s">
        <v>1543</v>
      </c>
      <c r="J792" s="7" t="s">
        <v>867</v>
      </c>
      <c r="K792" s="2" t="s">
        <v>20</v>
      </c>
      <c r="L792" s="7" t="s">
        <v>69</v>
      </c>
      <c r="M792" s="2" t="str">
        <f t="shared" si="38"/>
        <v>100만원 미만</v>
      </c>
      <c r="N792" s="11">
        <v>400000</v>
      </c>
    </row>
    <row r="793" spans="1:14" x14ac:dyDescent="0.4">
      <c r="A793" s="1">
        <v>791</v>
      </c>
      <c r="B793" s="2" t="s">
        <v>14</v>
      </c>
      <c r="C793" s="7" t="s">
        <v>1440</v>
      </c>
      <c r="D793" s="2" t="e">
        <f t="shared" si="36"/>
        <v>#REF!</v>
      </c>
      <c r="E793" s="16" t="e">
        <f>VLOOKUP(C793,#REF!,12,FALSE)</f>
        <v>#REF!</v>
      </c>
      <c r="F793" s="2" t="str">
        <f>IFERROR(VLOOKUP($H793,[1]종합!$B$2:$C$142,2,FALSE),0)</f>
        <v>용역</v>
      </c>
      <c r="G793" s="2" t="str">
        <f t="shared" si="37"/>
        <v>수의계약</v>
      </c>
      <c r="H793" s="2" t="str">
        <f>IFERROR(VLOOKUP(I793,[1]종합!$A$1:$C$143,2,FALSE),0)</f>
        <v>인쇄출판</v>
      </c>
      <c r="I793" s="2" t="s">
        <v>1529</v>
      </c>
      <c r="J793" s="7" t="s">
        <v>868</v>
      </c>
      <c r="K793" s="2" t="s">
        <v>869</v>
      </c>
      <c r="L793" s="7" t="s">
        <v>69</v>
      </c>
      <c r="M793" s="2" t="str">
        <f t="shared" si="38"/>
        <v>100만원 미만</v>
      </c>
      <c r="N793" s="11">
        <v>66000</v>
      </c>
    </row>
    <row r="794" spans="1:14" x14ac:dyDescent="0.4">
      <c r="A794" s="1">
        <v>792</v>
      </c>
      <c r="B794" s="2" t="s">
        <v>14</v>
      </c>
      <c r="C794" s="7" t="s">
        <v>1440</v>
      </c>
      <c r="D794" s="2" t="e">
        <f t="shared" si="36"/>
        <v>#REF!</v>
      </c>
      <c r="E794" s="16" t="e">
        <f>VLOOKUP(C794,#REF!,12,FALSE)</f>
        <v>#REF!</v>
      </c>
      <c r="F794" s="2" t="str">
        <f>IFERROR(VLOOKUP($H794,[1]종합!$B$2:$C$142,2,FALSE),0)</f>
        <v>용역</v>
      </c>
      <c r="G794" s="2" t="str">
        <f t="shared" si="37"/>
        <v>수의계약</v>
      </c>
      <c r="H794" s="2" t="str">
        <f>IFERROR(VLOOKUP(I794,[1]종합!$A$1:$C$143,2,FALSE),0)</f>
        <v>인쇄출판</v>
      </c>
      <c r="I794" s="2" t="s">
        <v>1543</v>
      </c>
      <c r="J794" s="7" t="s">
        <v>870</v>
      </c>
      <c r="K794" s="2" t="s">
        <v>20</v>
      </c>
      <c r="L794" s="7" t="s">
        <v>87</v>
      </c>
      <c r="M794" s="2" t="str">
        <f t="shared" si="38"/>
        <v>100~500만원</v>
      </c>
      <c r="N794" s="11">
        <v>1203000</v>
      </c>
    </row>
    <row r="795" spans="1:14" x14ac:dyDescent="0.4">
      <c r="A795" s="1">
        <v>793</v>
      </c>
      <c r="B795" s="2" t="s">
        <v>14</v>
      </c>
      <c r="C795" s="7" t="s">
        <v>1440</v>
      </c>
      <c r="D795" s="2" t="e">
        <f t="shared" si="36"/>
        <v>#REF!</v>
      </c>
      <c r="E795" s="16" t="e">
        <f>VLOOKUP(C795,#REF!,12,FALSE)</f>
        <v>#REF!</v>
      </c>
      <c r="F795" s="2" t="str">
        <f>IFERROR(VLOOKUP($H795,[1]종합!$B$2:$C$142,2,FALSE),0)</f>
        <v>용역</v>
      </c>
      <c r="G795" s="2" t="str">
        <f t="shared" si="37"/>
        <v>수의계약</v>
      </c>
      <c r="H795" s="2" t="str">
        <f>IFERROR(VLOOKUP(I795,[1]종합!$A$1:$C$143,2,FALSE),0)</f>
        <v>인쇄출판</v>
      </c>
      <c r="I795" s="2" t="s">
        <v>1530</v>
      </c>
      <c r="J795" s="7" t="s">
        <v>510</v>
      </c>
      <c r="K795" s="2" t="s">
        <v>20</v>
      </c>
      <c r="L795" s="7" t="s">
        <v>108</v>
      </c>
      <c r="M795" s="2" t="str">
        <f t="shared" si="38"/>
        <v>100만원 미만</v>
      </c>
      <c r="N795" s="11">
        <v>638000</v>
      </c>
    </row>
    <row r="796" spans="1:14" x14ac:dyDescent="0.4">
      <c r="A796" s="1">
        <v>794</v>
      </c>
      <c r="B796" s="2" t="s">
        <v>864</v>
      </c>
      <c r="C796" s="7" t="s">
        <v>1450</v>
      </c>
      <c r="D796" s="2" t="e">
        <f t="shared" si="36"/>
        <v>#REF!</v>
      </c>
      <c r="E796" s="16" t="e">
        <f>VLOOKUP(C796,#REF!,12,FALSE)</f>
        <v>#REF!</v>
      </c>
      <c r="F796" s="2" t="str">
        <f>IFERROR(VLOOKUP($H796,[1]종합!$B$2:$C$142,2,FALSE),0)</f>
        <v>용역</v>
      </c>
      <c r="G796" s="2" t="str">
        <f t="shared" si="37"/>
        <v>수의계약</v>
      </c>
      <c r="H796" s="2" t="str">
        <f>IFERROR(VLOOKUP(I796,[1]종합!$A$1:$C$143,2,FALSE),0)</f>
        <v>청소및시설관리</v>
      </c>
      <c r="I796" s="2" t="s">
        <v>1556</v>
      </c>
      <c r="J796" s="7" t="s">
        <v>506</v>
      </c>
      <c r="K796" s="2" t="s">
        <v>20</v>
      </c>
      <c r="L796" s="7" t="s">
        <v>171</v>
      </c>
      <c r="M796" s="2" t="str">
        <f t="shared" si="38"/>
        <v>100~500만원</v>
      </c>
      <c r="N796" s="11">
        <v>4543220</v>
      </c>
    </row>
    <row r="797" spans="1:14" x14ac:dyDescent="0.4">
      <c r="A797" s="1">
        <v>795</v>
      </c>
      <c r="B797" s="2" t="s">
        <v>14</v>
      </c>
      <c r="C797" s="7" t="s">
        <v>1442</v>
      </c>
      <c r="D797" s="2" t="e">
        <f t="shared" si="36"/>
        <v>#REF!</v>
      </c>
      <c r="E797" s="16" t="e">
        <f>VLOOKUP(C797,#REF!,12,FALSE)</f>
        <v>#REF!</v>
      </c>
      <c r="F797" s="2" t="str">
        <f>IFERROR(VLOOKUP($H797,[1]종합!$B$2:$C$142,2,FALSE),0)</f>
        <v>용역</v>
      </c>
      <c r="G797" s="2" t="str">
        <f t="shared" si="37"/>
        <v>수의계약</v>
      </c>
      <c r="H797" s="2" t="str">
        <f>IFERROR(VLOOKUP(I797,[1]종합!$A$1:$C$143,2,FALSE),0)</f>
        <v>청소및시설관리</v>
      </c>
      <c r="I797" s="2" t="s">
        <v>1536</v>
      </c>
      <c r="J797" s="7" t="s">
        <v>871</v>
      </c>
      <c r="K797" s="2" t="s">
        <v>20</v>
      </c>
      <c r="L797" s="7" t="s">
        <v>304</v>
      </c>
      <c r="M797" s="2" t="str">
        <f t="shared" si="38"/>
        <v>100~500만원</v>
      </c>
      <c r="N797" s="11">
        <v>1680000</v>
      </c>
    </row>
    <row r="798" spans="1:14" x14ac:dyDescent="0.4">
      <c r="A798" s="1">
        <v>796</v>
      </c>
      <c r="B798" s="2" t="s">
        <v>14</v>
      </c>
      <c r="C798" s="7" t="s">
        <v>1440</v>
      </c>
      <c r="D798" s="2" t="e">
        <f t="shared" si="36"/>
        <v>#REF!</v>
      </c>
      <c r="E798" s="16" t="e">
        <f>VLOOKUP(C798,#REF!,12,FALSE)</f>
        <v>#REF!</v>
      </c>
      <c r="F798" s="2" t="str">
        <f>IFERROR(VLOOKUP($H798,[1]종합!$B$2:$C$142,2,FALSE),0)</f>
        <v>용역</v>
      </c>
      <c r="G798" s="2" t="str">
        <f t="shared" si="37"/>
        <v>수의계약</v>
      </c>
      <c r="H798" s="2" t="str">
        <f>IFERROR(VLOOKUP(I798,[1]종합!$A$1:$C$143,2,FALSE),0)</f>
        <v>인쇄출판</v>
      </c>
      <c r="I798" s="2" t="s">
        <v>1529</v>
      </c>
      <c r="J798" s="7" t="s">
        <v>872</v>
      </c>
      <c r="K798" s="2" t="s">
        <v>869</v>
      </c>
      <c r="L798" s="7" t="s">
        <v>161</v>
      </c>
      <c r="M798" s="2" t="str">
        <f t="shared" si="38"/>
        <v>100만원 미만</v>
      </c>
      <c r="N798" s="11">
        <v>363000</v>
      </c>
    </row>
    <row r="799" spans="1:14" x14ac:dyDescent="0.4">
      <c r="A799" s="1">
        <v>797</v>
      </c>
      <c r="B799" s="2" t="s">
        <v>14</v>
      </c>
      <c r="C799" s="7" t="s">
        <v>1440</v>
      </c>
      <c r="D799" s="2" t="e">
        <f t="shared" si="36"/>
        <v>#REF!</v>
      </c>
      <c r="E799" s="16" t="e">
        <f>VLOOKUP(C799,#REF!,12,FALSE)</f>
        <v>#REF!</v>
      </c>
      <c r="F799" s="2" t="str">
        <f>IFERROR(VLOOKUP($H799,[1]종합!$B$2:$C$142,2,FALSE),0)</f>
        <v>용역</v>
      </c>
      <c r="G799" s="2" t="str">
        <f t="shared" si="37"/>
        <v>수의계약</v>
      </c>
      <c r="H799" s="2" t="str">
        <f>IFERROR(VLOOKUP(I799,[1]종합!$A$1:$C$143,2,FALSE),0)</f>
        <v>인쇄출판</v>
      </c>
      <c r="I799" s="2" t="s">
        <v>1530</v>
      </c>
      <c r="J799" s="7" t="s">
        <v>873</v>
      </c>
      <c r="K799" s="2" t="s">
        <v>20</v>
      </c>
      <c r="L799" s="7" t="s">
        <v>358</v>
      </c>
      <c r="M799" s="2" t="str">
        <f t="shared" si="38"/>
        <v>100만원 미만</v>
      </c>
      <c r="N799" s="11">
        <v>325000</v>
      </c>
    </row>
    <row r="800" spans="1:14" x14ac:dyDescent="0.4">
      <c r="A800" s="1">
        <v>798</v>
      </c>
      <c r="B800" s="2" t="s">
        <v>14</v>
      </c>
      <c r="C800" s="7" t="s">
        <v>1440</v>
      </c>
      <c r="D800" s="2" t="e">
        <f t="shared" si="36"/>
        <v>#REF!</v>
      </c>
      <c r="E800" s="16" t="e">
        <f>VLOOKUP(C800,#REF!,12,FALSE)</f>
        <v>#REF!</v>
      </c>
      <c r="F800" s="2" t="str">
        <f>IFERROR(VLOOKUP($H800,[1]종합!$B$2:$C$142,2,FALSE),0)</f>
        <v>용역</v>
      </c>
      <c r="G800" s="2" t="str">
        <f t="shared" si="37"/>
        <v>수의계약</v>
      </c>
      <c r="H800" s="2" t="str">
        <f>IFERROR(VLOOKUP(I800,[1]종합!$A$1:$C$143,2,FALSE),0)</f>
        <v>인쇄출판</v>
      </c>
      <c r="I800" s="2" t="s">
        <v>1530</v>
      </c>
      <c r="J800" s="7" t="s">
        <v>874</v>
      </c>
      <c r="K800" s="2" t="s">
        <v>20</v>
      </c>
      <c r="L800" s="7" t="s">
        <v>179</v>
      </c>
      <c r="M800" s="2" t="str">
        <f t="shared" si="38"/>
        <v>100만원 미만</v>
      </c>
      <c r="N800" s="11">
        <v>55000</v>
      </c>
    </row>
    <row r="801" spans="1:14" x14ac:dyDescent="0.4">
      <c r="A801" s="1">
        <v>799</v>
      </c>
      <c r="B801" s="2" t="s">
        <v>14</v>
      </c>
      <c r="C801" s="7" t="s">
        <v>1440</v>
      </c>
      <c r="D801" s="2" t="e">
        <f t="shared" si="36"/>
        <v>#REF!</v>
      </c>
      <c r="E801" s="16" t="e">
        <f>VLOOKUP(C801,#REF!,12,FALSE)</f>
        <v>#REF!</v>
      </c>
      <c r="F801" s="2" t="str">
        <f>IFERROR(VLOOKUP($H801,[1]종합!$B$2:$C$142,2,FALSE),0)</f>
        <v>용역</v>
      </c>
      <c r="G801" s="2" t="str">
        <f t="shared" si="37"/>
        <v>수의계약</v>
      </c>
      <c r="H801" s="2" t="str">
        <f>IFERROR(VLOOKUP(I801,[1]종합!$A$1:$C$143,2,FALSE),0)</f>
        <v>인쇄출판</v>
      </c>
      <c r="I801" s="2" t="s">
        <v>1543</v>
      </c>
      <c r="J801" s="7" t="s">
        <v>875</v>
      </c>
      <c r="K801" s="2" t="s">
        <v>20</v>
      </c>
      <c r="L801" s="7" t="s">
        <v>179</v>
      </c>
      <c r="M801" s="2" t="str">
        <f t="shared" si="38"/>
        <v>100만원 미만</v>
      </c>
      <c r="N801" s="11">
        <v>220000</v>
      </c>
    </row>
    <row r="802" spans="1:14" x14ac:dyDescent="0.4">
      <c r="A802" s="1">
        <v>800</v>
      </c>
      <c r="B802" s="2" t="s">
        <v>14</v>
      </c>
      <c r="C802" s="7" t="s">
        <v>1440</v>
      </c>
      <c r="D802" s="2" t="e">
        <f t="shared" si="36"/>
        <v>#REF!</v>
      </c>
      <c r="E802" s="16" t="e">
        <f>VLOOKUP(C802,#REF!,12,FALSE)</f>
        <v>#REF!</v>
      </c>
      <c r="F802" s="2" t="str">
        <f>IFERROR(VLOOKUP($H802,[1]종합!$B$2:$C$142,2,FALSE),0)</f>
        <v>용역</v>
      </c>
      <c r="G802" s="2" t="str">
        <f t="shared" si="37"/>
        <v>수의계약</v>
      </c>
      <c r="H802" s="2" t="str">
        <f>IFERROR(VLOOKUP(I802,[1]종합!$A$1:$C$143,2,FALSE),0)</f>
        <v>인쇄출판</v>
      </c>
      <c r="I802" s="2" t="s">
        <v>1543</v>
      </c>
      <c r="J802" s="7" t="s">
        <v>876</v>
      </c>
      <c r="K802" s="2" t="s">
        <v>20</v>
      </c>
      <c r="L802" s="7" t="s">
        <v>179</v>
      </c>
      <c r="M802" s="2" t="str">
        <f t="shared" si="38"/>
        <v>100만원 미만</v>
      </c>
      <c r="N802" s="11">
        <v>220000</v>
      </c>
    </row>
    <row r="803" spans="1:14" x14ac:dyDescent="0.4">
      <c r="A803" s="1">
        <v>801</v>
      </c>
      <c r="B803" s="2" t="s">
        <v>14</v>
      </c>
      <c r="C803" s="7" t="s">
        <v>1450</v>
      </c>
      <c r="D803" s="2" t="e">
        <f t="shared" si="36"/>
        <v>#REF!</v>
      </c>
      <c r="E803" s="16" t="e">
        <f>VLOOKUP(C803,#REF!,12,FALSE)</f>
        <v>#REF!</v>
      </c>
      <c r="F803" s="2" t="str">
        <f>IFERROR(VLOOKUP($H803,[1]종합!$B$2:$C$142,2,FALSE),0)</f>
        <v>용역</v>
      </c>
      <c r="G803" s="2" t="str">
        <f t="shared" si="37"/>
        <v>수의계약</v>
      </c>
      <c r="H803" s="2" t="str">
        <f>IFERROR(VLOOKUP(I803,[1]종합!$A$1:$C$143,2,FALSE),0)</f>
        <v>청소및시설관리</v>
      </c>
      <c r="I803" s="2" t="s">
        <v>1540</v>
      </c>
      <c r="J803" s="7" t="s">
        <v>877</v>
      </c>
      <c r="K803" s="2" t="s">
        <v>20</v>
      </c>
      <c r="L803" s="7" t="s">
        <v>500</v>
      </c>
      <c r="M803" s="2" t="str">
        <f t="shared" si="38"/>
        <v>100~500만원</v>
      </c>
      <c r="N803" s="11">
        <v>1072500</v>
      </c>
    </row>
    <row r="804" spans="1:14" x14ac:dyDescent="0.4">
      <c r="A804" s="1">
        <v>802</v>
      </c>
      <c r="B804" s="2" t="s">
        <v>14</v>
      </c>
      <c r="C804" s="7" t="s">
        <v>1525</v>
      </c>
      <c r="D804" s="2" t="e">
        <f t="shared" si="36"/>
        <v>#REF!</v>
      </c>
      <c r="E804" s="16" t="e">
        <f>VLOOKUP(C804,#REF!,12,FALSE)</f>
        <v>#REF!</v>
      </c>
      <c r="F804" s="2" t="str">
        <f>IFERROR(VLOOKUP($H804,[1]종합!$B$2:$C$142,2,FALSE),0)</f>
        <v>물품</v>
      </c>
      <c r="G804" s="2" t="str">
        <f t="shared" si="37"/>
        <v>수의계약</v>
      </c>
      <c r="H804" s="2" t="str">
        <f>IFERROR(VLOOKUP(I804,[1]종합!$A$1:$C$143,2,FALSE),0)</f>
        <v>사무용품및소모품</v>
      </c>
      <c r="I804" s="2" t="str">
        <f>IF(ISERROR(FIND("복사용지",J804)),0,"복사용지")</f>
        <v>복사용지</v>
      </c>
      <c r="J804" s="7" t="s">
        <v>878</v>
      </c>
      <c r="K804" s="2" t="s">
        <v>20</v>
      </c>
      <c r="L804" s="7" t="s">
        <v>285</v>
      </c>
      <c r="M804" s="2" t="str">
        <f t="shared" si="38"/>
        <v>100~500만원</v>
      </c>
      <c r="N804" s="11">
        <v>1005000</v>
      </c>
    </row>
    <row r="805" spans="1:14" x14ac:dyDescent="0.4">
      <c r="A805" s="1">
        <v>803</v>
      </c>
      <c r="B805" s="2" t="s">
        <v>14</v>
      </c>
      <c r="C805" s="7" t="s">
        <v>1561</v>
      </c>
      <c r="D805" s="2" t="e">
        <f t="shared" si="36"/>
        <v>#REF!</v>
      </c>
      <c r="E805" s="16" t="e">
        <f>VLOOKUP(C805,#REF!,12,FALSE)</f>
        <v>#REF!</v>
      </c>
      <c r="F805" s="2" t="str">
        <f>IFERROR(VLOOKUP($H805,[1]종합!$B$2:$C$142,2,FALSE),0)</f>
        <v>용역</v>
      </c>
      <c r="G805" s="2" t="str">
        <f t="shared" si="37"/>
        <v>수의계약</v>
      </c>
      <c r="H805" s="2" t="str">
        <f>IFERROR(VLOOKUP(I805,[1]종합!$A$1:$C$143,2,FALSE),0)</f>
        <v>청소및시설관리</v>
      </c>
      <c r="I805" s="2" t="s">
        <v>1556</v>
      </c>
      <c r="J805" s="7" t="s">
        <v>784</v>
      </c>
      <c r="K805" s="2" t="s">
        <v>20</v>
      </c>
      <c r="L805" s="7" t="s">
        <v>141</v>
      </c>
      <c r="M805" s="2" t="str">
        <f t="shared" si="38"/>
        <v>100만원 미만</v>
      </c>
      <c r="N805" s="11">
        <v>860000</v>
      </c>
    </row>
    <row r="806" spans="1:14" x14ac:dyDescent="0.4">
      <c r="A806" s="1">
        <v>804</v>
      </c>
      <c r="B806" s="2" t="s">
        <v>14</v>
      </c>
      <c r="C806" s="7" t="s">
        <v>1464</v>
      </c>
      <c r="D806" s="2" t="e">
        <f t="shared" si="36"/>
        <v>#REF!</v>
      </c>
      <c r="E806" s="16" t="e">
        <f>VLOOKUP(C806,#REF!,12,FALSE)</f>
        <v>#REF!</v>
      </c>
      <c r="F806" s="2" t="str">
        <f>IFERROR(VLOOKUP($H806,[1]종합!$B$2:$C$142,2,FALSE),0)</f>
        <v>용역</v>
      </c>
      <c r="G806" s="2" t="str">
        <f t="shared" si="37"/>
        <v>수의계약</v>
      </c>
      <c r="H806" s="2" t="str">
        <f>IFERROR(VLOOKUP(I806,[1]종합!$A$1:$C$143,2,FALSE),0)</f>
        <v>인쇄출판</v>
      </c>
      <c r="I806" s="2" t="s">
        <v>1543</v>
      </c>
      <c r="J806" s="7" t="s">
        <v>879</v>
      </c>
      <c r="K806" s="2" t="s">
        <v>20</v>
      </c>
      <c r="L806" s="7" t="s">
        <v>165</v>
      </c>
      <c r="M806" s="2" t="str">
        <f t="shared" si="38"/>
        <v>100만원 미만</v>
      </c>
      <c r="N806" s="11">
        <v>525000</v>
      </c>
    </row>
    <row r="807" spans="1:14" x14ac:dyDescent="0.4">
      <c r="A807" s="1">
        <v>805</v>
      </c>
      <c r="B807" s="2" t="s">
        <v>14</v>
      </c>
      <c r="C807" s="7" t="s">
        <v>1440</v>
      </c>
      <c r="D807" s="2" t="e">
        <f t="shared" si="36"/>
        <v>#REF!</v>
      </c>
      <c r="E807" s="16" t="e">
        <f>VLOOKUP(C807,#REF!,12,FALSE)</f>
        <v>#REF!</v>
      </c>
      <c r="F807" s="2" t="str">
        <f>IFERROR(VLOOKUP($H807,[1]종합!$B$2:$C$142,2,FALSE),0)</f>
        <v>용역</v>
      </c>
      <c r="G807" s="2" t="str">
        <f t="shared" si="37"/>
        <v>수의계약</v>
      </c>
      <c r="H807" s="2" t="str">
        <f>IFERROR(VLOOKUP(I807,[1]종합!$A$1:$C$143,2,FALSE),0)</f>
        <v>인쇄출판</v>
      </c>
      <c r="I807" s="2" t="s">
        <v>1530</v>
      </c>
      <c r="J807" s="7" t="s">
        <v>235</v>
      </c>
      <c r="K807" s="2" t="s">
        <v>20</v>
      </c>
      <c r="L807" s="7" t="s">
        <v>236</v>
      </c>
      <c r="M807" s="2" t="str">
        <f t="shared" si="38"/>
        <v>100만원 미만</v>
      </c>
      <c r="N807" s="11">
        <v>77000</v>
      </c>
    </row>
    <row r="808" spans="1:14" x14ac:dyDescent="0.4">
      <c r="A808" s="1">
        <v>806</v>
      </c>
      <c r="B808" s="2" t="s">
        <v>14</v>
      </c>
      <c r="C808" s="7" t="s">
        <v>1443</v>
      </c>
      <c r="D808" s="2" t="e">
        <f t="shared" si="36"/>
        <v>#REF!</v>
      </c>
      <c r="E808" s="16" t="e">
        <f>VLOOKUP(C808,#REF!,12,FALSE)</f>
        <v>#REF!</v>
      </c>
      <c r="F808" s="2" t="str">
        <f>IFERROR(VLOOKUP($H808,[1]종합!$B$2:$C$142,2,FALSE),0)</f>
        <v>물품</v>
      </c>
      <c r="G808" s="2" t="str">
        <f t="shared" si="37"/>
        <v>수의계약</v>
      </c>
      <c r="H808" s="2" t="str">
        <f>IFERROR(VLOOKUP(I808,[1]종합!$A$1:$C$143,2,FALSE),0)</f>
        <v>사무용품및소모품</v>
      </c>
      <c r="I808" s="2" t="str">
        <f>IF(ISERROR(FIND("사무용품",J808)),0,"사무용품")</f>
        <v>사무용품</v>
      </c>
      <c r="J808" s="7" t="s">
        <v>880</v>
      </c>
      <c r="K808" s="2" t="s">
        <v>20</v>
      </c>
      <c r="L808" s="7" t="s">
        <v>161</v>
      </c>
      <c r="M808" s="2" t="str">
        <f t="shared" si="38"/>
        <v>100만원 미만</v>
      </c>
      <c r="N808" s="11">
        <v>986410</v>
      </c>
    </row>
    <row r="809" spans="1:14" x14ac:dyDescent="0.4">
      <c r="A809" s="1">
        <v>807</v>
      </c>
      <c r="B809" s="2" t="s">
        <v>14</v>
      </c>
      <c r="C809" s="7" t="s">
        <v>1518</v>
      </c>
      <c r="D809" s="2" t="e">
        <f t="shared" si="36"/>
        <v>#REF!</v>
      </c>
      <c r="E809" s="16" t="e">
        <f>VLOOKUP(C809,#REF!,12,FALSE)</f>
        <v>#REF!</v>
      </c>
      <c r="F809" s="2" t="str">
        <f>IFERROR(VLOOKUP($H809,[1]종합!$B$2:$C$142,2,FALSE),0)</f>
        <v>용역</v>
      </c>
      <c r="G809" s="2" t="str">
        <f t="shared" si="37"/>
        <v>수의계약</v>
      </c>
      <c r="H809" s="2" t="str">
        <f>IFERROR(VLOOKUP(I809,[1]종합!$A$1:$C$143,2,FALSE),0)</f>
        <v>기타사업서비스</v>
      </c>
      <c r="I809" s="2" t="s">
        <v>1552</v>
      </c>
      <c r="J809" s="7" t="s">
        <v>881</v>
      </c>
      <c r="K809" s="2" t="s">
        <v>20</v>
      </c>
      <c r="L809" s="7" t="s">
        <v>42</v>
      </c>
      <c r="M809" s="2" t="str">
        <f t="shared" si="38"/>
        <v>100~500만원</v>
      </c>
      <c r="N809" s="11">
        <v>4848000</v>
      </c>
    </row>
    <row r="810" spans="1:14" x14ac:dyDescent="0.4">
      <c r="A810" s="1">
        <v>808</v>
      </c>
      <c r="B810" s="2" t="s">
        <v>14</v>
      </c>
      <c r="C810" s="7" t="s">
        <v>1440</v>
      </c>
      <c r="D810" s="2" t="e">
        <f t="shared" si="36"/>
        <v>#REF!</v>
      </c>
      <c r="E810" s="16" t="e">
        <f>VLOOKUP(C810,#REF!,12,FALSE)</f>
        <v>#REF!</v>
      </c>
      <c r="F810" s="2" t="str">
        <f>IFERROR(VLOOKUP($H810,[1]종합!$B$2:$C$142,2,FALSE),0)</f>
        <v>용역</v>
      </c>
      <c r="G810" s="2" t="str">
        <f t="shared" si="37"/>
        <v>수의계약</v>
      </c>
      <c r="H810" s="2" t="str">
        <f>IFERROR(VLOOKUP(I810,[1]종합!$A$1:$C$143,2,FALSE),0)</f>
        <v>인쇄출판</v>
      </c>
      <c r="I810" s="2" t="s">
        <v>1529</v>
      </c>
      <c r="J810" s="7" t="s">
        <v>882</v>
      </c>
      <c r="K810" s="2" t="s">
        <v>20</v>
      </c>
      <c r="L810" s="7" t="s">
        <v>165</v>
      </c>
      <c r="M810" s="2" t="str">
        <f t="shared" si="38"/>
        <v>100만원 미만</v>
      </c>
      <c r="N810" s="11">
        <v>49500</v>
      </c>
    </row>
    <row r="811" spans="1:14" x14ac:dyDescent="0.4">
      <c r="A811" s="1">
        <v>809</v>
      </c>
      <c r="B811" s="2" t="s">
        <v>14</v>
      </c>
      <c r="C811" s="7" t="s">
        <v>1440</v>
      </c>
      <c r="D811" s="2" t="e">
        <f t="shared" si="36"/>
        <v>#REF!</v>
      </c>
      <c r="E811" s="16" t="e">
        <f>VLOOKUP(C811,#REF!,12,FALSE)</f>
        <v>#REF!</v>
      </c>
      <c r="F811" s="2" t="str">
        <f>IFERROR(VLOOKUP($H811,[1]종합!$B$2:$C$142,2,FALSE),0)</f>
        <v>용역</v>
      </c>
      <c r="G811" s="2" t="str">
        <f t="shared" si="37"/>
        <v>수의계약</v>
      </c>
      <c r="H811" s="2" t="str">
        <f>IFERROR(VLOOKUP(I811,[1]종합!$A$1:$C$143,2,FALSE),0)</f>
        <v>인쇄출판</v>
      </c>
      <c r="I811" s="2" t="s">
        <v>1529</v>
      </c>
      <c r="J811" s="7" t="s">
        <v>883</v>
      </c>
      <c r="K811" s="2" t="s">
        <v>20</v>
      </c>
      <c r="L811" s="7" t="s">
        <v>31</v>
      </c>
      <c r="M811" s="2" t="str">
        <f t="shared" si="38"/>
        <v>100만원 미만</v>
      </c>
      <c r="N811" s="11">
        <v>49500</v>
      </c>
    </row>
    <row r="812" spans="1:14" x14ac:dyDescent="0.4">
      <c r="A812" s="1">
        <v>810</v>
      </c>
      <c r="B812" s="2" t="s">
        <v>14</v>
      </c>
      <c r="C812" s="7" t="s">
        <v>1448</v>
      </c>
      <c r="D812" s="2" t="e">
        <f t="shared" si="36"/>
        <v>#REF!</v>
      </c>
      <c r="E812" s="16" t="e">
        <f>VLOOKUP(C812,#REF!,12,FALSE)</f>
        <v>#REF!</v>
      </c>
      <c r="F812" s="2" t="str">
        <f>IFERROR(VLOOKUP($H812,[1]종합!$B$2:$C$142,2,FALSE),0)</f>
        <v>용역</v>
      </c>
      <c r="G812" s="2" t="str">
        <f t="shared" si="37"/>
        <v>수의계약</v>
      </c>
      <c r="H812" s="2" t="str">
        <f>IFERROR(VLOOKUP(I812,[1]종합!$A$1:$C$143,2,FALSE),0)</f>
        <v>기타사업서비스</v>
      </c>
      <c r="I812" s="2" t="s">
        <v>1683</v>
      </c>
      <c r="J812" s="7" t="s">
        <v>884</v>
      </c>
      <c r="K812" s="2" t="s">
        <v>20</v>
      </c>
      <c r="L812" s="7" t="s">
        <v>85</v>
      </c>
      <c r="M812" s="2" t="str">
        <f t="shared" si="38"/>
        <v>100만원 미만</v>
      </c>
      <c r="N812" s="11">
        <v>212000</v>
      </c>
    </row>
    <row r="813" spans="1:14" x14ac:dyDescent="0.4">
      <c r="A813" s="1">
        <v>811</v>
      </c>
      <c r="B813" s="2" t="s">
        <v>14</v>
      </c>
      <c r="C813" s="7" t="s">
        <v>1440</v>
      </c>
      <c r="D813" s="2" t="e">
        <f t="shared" si="36"/>
        <v>#REF!</v>
      </c>
      <c r="E813" s="16" t="e">
        <f>VLOOKUP(C813,#REF!,12,FALSE)</f>
        <v>#REF!</v>
      </c>
      <c r="F813" s="2" t="str">
        <f>IFERROR(VLOOKUP($H813,[1]종합!$B$2:$C$142,2,FALSE),0)</f>
        <v>용역</v>
      </c>
      <c r="G813" s="2" t="str">
        <f t="shared" si="37"/>
        <v>수의계약</v>
      </c>
      <c r="H813" s="2" t="str">
        <f>IFERROR(VLOOKUP(I813,[1]종합!$A$1:$C$143,2,FALSE),0)</f>
        <v>인쇄출판</v>
      </c>
      <c r="I813" s="2" t="s">
        <v>1530</v>
      </c>
      <c r="J813" s="7" t="s">
        <v>37</v>
      </c>
      <c r="K813" s="2" t="s">
        <v>20</v>
      </c>
      <c r="L813" s="7" t="s">
        <v>38</v>
      </c>
      <c r="M813" s="2" t="str">
        <f t="shared" si="38"/>
        <v>100만원 미만</v>
      </c>
      <c r="N813" s="11">
        <v>82500</v>
      </c>
    </row>
    <row r="814" spans="1:14" x14ac:dyDescent="0.4">
      <c r="A814" s="1">
        <v>812</v>
      </c>
      <c r="B814" s="2" t="s">
        <v>14</v>
      </c>
      <c r="C814" s="7" t="s">
        <v>1440</v>
      </c>
      <c r="D814" s="2" t="e">
        <f t="shared" si="36"/>
        <v>#REF!</v>
      </c>
      <c r="E814" s="16" t="e">
        <f>VLOOKUP(C814,#REF!,12,FALSE)</f>
        <v>#REF!</v>
      </c>
      <c r="F814" s="2" t="str">
        <f>IFERROR(VLOOKUP($H814,[1]종합!$B$2:$C$142,2,FALSE),0)</f>
        <v>용역</v>
      </c>
      <c r="G814" s="2" t="str">
        <f t="shared" si="37"/>
        <v>수의계약</v>
      </c>
      <c r="H814" s="2" t="str">
        <f>IFERROR(VLOOKUP(I814,[1]종합!$A$1:$C$143,2,FALSE),0)</f>
        <v>인쇄출판</v>
      </c>
      <c r="I814" s="2" t="s">
        <v>1529</v>
      </c>
      <c r="J814" s="7" t="s">
        <v>885</v>
      </c>
      <c r="K814" s="2" t="s">
        <v>20</v>
      </c>
      <c r="L814" s="7" t="s">
        <v>69</v>
      </c>
      <c r="M814" s="2" t="str">
        <f t="shared" si="38"/>
        <v>100~500만원</v>
      </c>
      <c r="N814" s="11">
        <v>1341000</v>
      </c>
    </row>
    <row r="815" spans="1:14" x14ac:dyDescent="0.4">
      <c r="A815" s="1">
        <v>813</v>
      </c>
      <c r="B815" s="2" t="s">
        <v>14</v>
      </c>
      <c r="C815" s="7" t="s">
        <v>1468</v>
      </c>
      <c r="D815" s="2" t="e">
        <f t="shared" si="36"/>
        <v>#REF!</v>
      </c>
      <c r="E815" s="16" t="e">
        <f>VLOOKUP(C815,#REF!,12,FALSE)</f>
        <v>#REF!</v>
      </c>
      <c r="F815" s="2" t="str">
        <f>IFERROR(VLOOKUP($H815,[1]종합!$B$2:$C$142,2,FALSE),0)</f>
        <v>물품</v>
      </c>
      <c r="G815" s="2" t="str">
        <f t="shared" si="37"/>
        <v>수의계약</v>
      </c>
      <c r="H815" s="2" t="str">
        <f>IFERROR(VLOOKUP(I815,[1]종합!$A$1:$C$143,2,FALSE),0)</f>
        <v>농업조경화훼</v>
      </c>
      <c r="I815" s="2" t="s">
        <v>1698</v>
      </c>
      <c r="J815" s="7" t="s">
        <v>886</v>
      </c>
      <c r="K815" s="2" t="s">
        <v>887</v>
      </c>
      <c r="L815" s="7" t="s">
        <v>53</v>
      </c>
      <c r="M815" s="2" t="str">
        <f t="shared" si="38"/>
        <v>100~500만원</v>
      </c>
      <c r="N815" s="11">
        <v>2191700</v>
      </c>
    </row>
    <row r="816" spans="1:14" x14ac:dyDescent="0.4">
      <c r="A816" s="1">
        <v>814</v>
      </c>
      <c r="B816" s="2" t="s">
        <v>14</v>
      </c>
      <c r="C816" s="7" t="s">
        <v>1464</v>
      </c>
      <c r="D816" s="2" t="e">
        <f t="shared" si="36"/>
        <v>#REF!</v>
      </c>
      <c r="E816" s="16" t="e">
        <f>VLOOKUP(C816,#REF!,12,FALSE)</f>
        <v>#REF!</v>
      </c>
      <c r="F816" s="2" t="str">
        <f>IFERROR(VLOOKUP($H816,[1]종합!$B$2:$C$142,2,FALSE),0)</f>
        <v>용역</v>
      </c>
      <c r="G816" s="2" t="str">
        <f t="shared" si="37"/>
        <v>수의계약</v>
      </c>
      <c r="H816" s="2" t="str">
        <f>IFERROR(VLOOKUP(I816,[1]종합!$A$1:$C$143,2,FALSE),0)</f>
        <v>인쇄출판</v>
      </c>
      <c r="I816" s="2" t="s">
        <v>1530</v>
      </c>
      <c r="J816" s="7" t="s">
        <v>888</v>
      </c>
      <c r="K816" s="2" t="s">
        <v>889</v>
      </c>
      <c r="L816" s="7" t="s">
        <v>285</v>
      </c>
      <c r="M816" s="2" t="str">
        <f t="shared" si="38"/>
        <v>100만원 미만</v>
      </c>
      <c r="N816" s="11">
        <v>583000</v>
      </c>
    </row>
    <row r="817" spans="1:14" x14ac:dyDescent="0.4">
      <c r="A817" s="1">
        <v>815</v>
      </c>
      <c r="B817" s="2" t="s">
        <v>14</v>
      </c>
      <c r="C817" s="7" t="s">
        <v>1446</v>
      </c>
      <c r="D817" s="2" t="e">
        <f t="shared" si="36"/>
        <v>#REF!</v>
      </c>
      <c r="E817" s="16" t="e">
        <f>VLOOKUP(C817,#REF!,12,FALSE)</f>
        <v>#REF!</v>
      </c>
      <c r="F817" s="2" t="str">
        <f>IFERROR(VLOOKUP($H817,[1]종합!$B$2:$C$142,2,FALSE),0)</f>
        <v>용역</v>
      </c>
      <c r="G817" s="2" t="str">
        <f t="shared" si="37"/>
        <v>수의계약</v>
      </c>
      <c r="H817" s="2" t="str">
        <f>IFERROR(VLOOKUP(I817,[1]종합!$A$1:$C$143,2,FALSE),0)</f>
        <v>정보전산</v>
      </c>
      <c r="I817" s="2" t="s">
        <v>1690</v>
      </c>
      <c r="J817" s="7" t="s">
        <v>890</v>
      </c>
      <c r="K817" s="2" t="s">
        <v>503</v>
      </c>
      <c r="L817" s="7" t="s">
        <v>120</v>
      </c>
      <c r="M817" s="2" t="str">
        <f t="shared" si="38"/>
        <v>100만원 미만</v>
      </c>
      <c r="N817" s="11">
        <v>5530</v>
      </c>
    </row>
    <row r="818" spans="1:14" x14ac:dyDescent="0.4">
      <c r="A818" s="1">
        <v>816</v>
      </c>
      <c r="B818" s="2" t="s">
        <v>14</v>
      </c>
      <c r="C818" s="7" t="s">
        <v>1450</v>
      </c>
      <c r="D818" s="2" t="e">
        <f t="shared" si="36"/>
        <v>#REF!</v>
      </c>
      <c r="E818" s="16" t="e">
        <f>VLOOKUP(C818,#REF!,12,FALSE)</f>
        <v>#REF!</v>
      </c>
      <c r="F818" s="2" t="str">
        <f>IFERROR(VLOOKUP($H818,[1]종합!$B$2:$C$142,2,FALSE),0)</f>
        <v>용역</v>
      </c>
      <c r="G818" s="2" t="str">
        <f t="shared" si="37"/>
        <v>수의계약</v>
      </c>
      <c r="H818" s="2" t="str">
        <f>IFERROR(VLOOKUP(I818,[1]종합!$A$1:$C$143,2,FALSE),0)</f>
        <v>청소및시설관리</v>
      </c>
      <c r="I818" s="2" t="s">
        <v>1556</v>
      </c>
      <c r="J818" s="7" t="s">
        <v>891</v>
      </c>
      <c r="K818" s="2" t="s">
        <v>20</v>
      </c>
      <c r="L818" s="7" t="s">
        <v>304</v>
      </c>
      <c r="M818" s="2" t="str">
        <f t="shared" si="38"/>
        <v>100만원 미만</v>
      </c>
      <c r="N818" s="11">
        <v>350000</v>
      </c>
    </row>
    <row r="819" spans="1:14" x14ac:dyDescent="0.4">
      <c r="A819" s="1">
        <v>817</v>
      </c>
      <c r="B819" s="2" t="s">
        <v>14</v>
      </c>
      <c r="C819" s="7" t="s">
        <v>1440</v>
      </c>
      <c r="D819" s="2" t="e">
        <f t="shared" si="36"/>
        <v>#REF!</v>
      </c>
      <c r="E819" s="16" t="e">
        <f>VLOOKUP(C819,#REF!,12,FALSE)</f>
        <v>#REF!</v>
      </c>
      <c r="F819" s="2" t="str">
        <f>IFERROR(VLOOKUP($H819,[1]종합!$B$2:$C$142,2,FALSE),0)</f>
        <v>용역</v>
      </c>
      <c r="G819" s="2" t="str">
        <f t="shared" si="37"/>
        <v>수의계약</v>
      </c>
      <c r="H819" s="2" t="str">
        <f>IFERROR(VLOOKUP(I819,[1]종합!$A$1:$C$143,2,FALSE),0)</f>
        <v>인쇄출판</v>
      </c>
      <c r="I819" s="2" t="s">
        <v>1543</v>
      </c>
      <c r="J819" s="7" t="s">
        <v>892</v>
      </c>
      <c r="K819" s="2" t="s">
        <v>503</v>
      </c>
      <c r="L819" s="7" t="s">
        <v>69</v>
      </c>
      <c r="M819" s="2" t="str">
        <f t="shared" si="38"/>
        <v>100만원 미만</v>
      </c>
      <c r="N819" s="11">
        <v>264000</v>
      </c>
    </row>
    <row r="820" spans="1:14" x14ac:dyDescent="0.4">
      <c r="A820" s="1">
        <v>818</v>
      </c>
      <c r="B820" s="2" t="s">
        <v>14</v>
      </c>
      <c r="C820" s="7" t="s">
        <v>1440</v>
      </c>
      <c r="D820" s="2" t="e">
        <f t="shared" si="36"/>
        <v>#REF!</v>
      </c>
      <c r="E820" s="16" t="e">
        <f>VLOOKUP(C820,#REF!,12,FALSE)</f>
        <v>#REF!</v>
      </c>
      <c r="F820" s="2" t="str">
        <f>IFERROR(VLOOKUP($H820,[1]종합!$B$2:$C$142,2,FALSE),0)</f>
        <v>용역</v>
      </c>
      <c r="G820" s="2" t="str">
        <f t="shared" si="37"/>
        <v>수의계약</v>
      </c>
      <c r="H820" s="2" t="str">
        <f>IFERROR(VLOOKUP(I820,[1]종합!$A$1:$C$143,2,FALSE),0)</f>
        <v>인쇄출판</v>
      </c>
      <c r="I820" s="2" t="s">
        <v>1530</v>
      </c>
      <c r="J820" s="7" t="s">
        <v>893</v>
      </c>
      <c r="K820" s="2" t="s">
        <v>894</v>
      </c>
      <c r="L820" s="7" t="s">
        <v>127</v>
      </c>
      <c r="M820" s="2" t="str">
        <f t="shared" si="38"/>
        <v>100만원 미만</v>
      </c>
      <c r="N820" s="11">
        <v>138600</v>
      </c>
    </row>
    <row r="821" spans="1:14" x14ac:dyDescent="0.4">
      <c r="A821" s="1">
        <v>819</v>
      </c>
      <c r="B821" s="2" t="s">
        <v>14</v>
      </c>
      <c r="C821" s="7" t="s">
        <v>1440</v>
      </c>
      <c r="D821" s="2" t="e">
        <f t="shared" si="36"/>
        <v>#REF!</v>
      </c>
      <c r="E821" s="16" t="e">
        <f>VLOOKUP(C821,#REF!,12,FALSE)</f>
        <v>#REF!</v>
      </c>
      <c r="F821" s="2" t="str">
        <f>IFERROR(VLOOKUP($H821,[1]종합!$B$2:$C$142,2,FALSE),0)</f>
        <v>용역</v>
      </c>
      <c r="G821" s="2" t="str">
        <f t="shared" si="37"/>
        <v>수의계약</v>
      </c>
      <c r="H821" s="2" t="str">
        <f>IFERROR(VLOOKUP(I821,[1]종합!$A$1:$C$143,2,FALSE),0)</f>
        <v>인쇄출판</v>
      </c>
      <c r="I821" s="2" t="s">
        <v>1665</v>
      </c>
      <c r="J821" s="7" t="s">
        <v>895</v>
      </c>
      <c r="K821" s="2" t="s">
        <v>20</v>
      </c>
      <c r="L821" s="7" t="s">
        <v>29</v>
      </c>
      <c r="M821" s="2" t="str">
        <f t="shared" si="38"/>
        <v>100만원 미만</v>
      </c>
      <c r="N821" s="11">
        <v>660000</v>
      </c>
    </row>
    <row r="822" spans="1:14" x14ac:dyDescent="0.4">
      <c r="A822" s="1">
        <v>820</v>
      </c>
      <c r="B822" s="2" t="s">
        <v>505</v>
      </c>
      <c r="C822" s="7" t="s">
        <v>1440</v>
      </c>
      <c r="D822" s="2" t="e">
        <f t="shared" si="36"/>
        <v>#REF!</v>
      </c>
      <c r="E822" s="16" t="e">
        <f>VLOOKUP(C822,#REF!,12,FALSE)</f>
        <v>#REF!</v>
      </c>
      <c r="F822" s="2" t="str">
        <f>IFERROR(VLOOKUP($H822,[1]종합!$B$2:$C$142,2,FALSE),0)</f>
        <v>용역</v>
      </c>
      <c r="G822" s="2" t="str">
        <f t="shared" si="37"/>
        <v>수의계약</v>
      </c>
      <c r="H822" s="2" t="str">
        <f>IFERROR(VLOOKUP(I822,[1]종합!$A$1:$C$143,2,FALSE),0)</f>
        <v>인쇄출판</v>
      </c>
      <c r="I822" s="2" t="s">
        <v>1665</v>
      </c>
      <c r="J822" s="7" t="s">
        <v>896</v>
      </c>
      <c r="K822" s="2" t="s">
        <v>20</v>
      </c>
      <c r="L822" s="7" t="s">
        <v>69</v>
      </c>
      <c r="M822" s="2" t="str">
        <f t="shared" si="38"/>
        <v>100만원 미만</v>
      </c>
      <c r="N822" s="11">
        <v>462000</v>
      </c>
    </row>
    <row r="823" spans="1:14" x14ac:dyDescent="0.4">
      <c r="A823" s="1">
        <v>821</v>
      </c>
      <c r="B823" s="2" t="s">
        <v>14</v>
      </c>
      <c r="C823" s="7" t="s">
        <v>1442</v>
      </c>
      <c r="D823" s="2" t="e">
        <f t="shared" si="36"/>
        <v>#REF!</v>
      </c>
      <c r="E823" s="16" t="e">
        <f>VLOOKUP(C823,#REF!,12,FALSE)</f>
        <v>#REF!</v>
      </c>
      <c r="F823" s="2" t="str">
        <f>IFERROR(VLOOKUP($H823,[1]종합!$B$2:$C$142,2,FALSE),0)</f>
        <v>물품</v>
      </c>
      <c r="G823" s="2" t="str">
        <f t="shared" si="37"/>
        <v>수의계약</v>
      </c>
      <c r="H823" s="2" t="str">
        <f>IFERROR(VLOOKUP(I823,[1]종합!$A$1:$C$143,2,FALSE),0)</f>
        <v>청소위생용품</v>
      </c>
      <c r="I823" s="2" t="s">
        <v>1537</v>
      </c>
      <c r="J823" s="7" t="s">
        <v>897</v>
      </c>
      <c r="K823" s="2" t="s">
        <v>20</v>
      </c>
      <c r="L823" s="7" t="s">
        <v>141</v>
      </c>
      <c r="M823" s="2" t="str">
        <f t="shared" si="38"/>
        <v>100만원 미만</v>
      </c>
      <c r="N823" s="11">
        <v>960000</v>
      </c>
    </row>
    <row r="824" spans="1:14" x14ac:dyDescent="0.4">
      <c r="A824" s="1">
        <v>822</v>
      </c>
      <c r="B824" s="2" t="s">
        <v>14</v>
      </c>
      <c r="C824" s="7" t="s">
        <v>1522</v>
      </c>
      <c r="D824" s="2" t="e">
        <f t="shared" si="36"/>
        <v>#REF!</v>
      </c>
      <c r="E824" s="16" t="e">
        <f>VLOOKUP(C824,#REF!,12,FALSE)</f>
        <v>#REF!</v>
      </c>
      <c r="F824" s="2" t="str">
        <f>IFERROR(VLOOKUP($H824,[1]종합!$B$2:$C$142,2,FALSE),0)</f>
        <v>물품</v>
      </c>
      <c r="G824" s="2" t="str">
        <f t="shared" si="37"/>
        <v>수의계약</v>
      </c>
      <c r="H824" s="2" t="str">
        <f>IFERROR(VLOOKUP(I824,[1]종합!$A$1:$C$143,2,FALSE),0)</f>
        <v>식품및도시락</v>
      </c>
      <c r="I824" s="2" t="s">
        <v>1532</v>
      </c>
      <c r="J824" s="7" t="s">
        <v>898</v>
      </c>
      <c r="K824" s="2" t="s">
        <v>20</v>
      </c>
      <c r="L824" s="7" t="s">
        <v>899</v>
      </c>
      <c r="M824" s="2" t="str">
        <f t="shared" si="38"/>
        <v>100만원 미만</v>
      </c>
      <c r="N824" s="11">
        <v>36600</v>
      </c>
    </row>
    <row r="825" spans="1:14" x14ac:dyDescent="0.4">
      <c r="A825" s="1">
        <v>823</v>
      </c>
      <c r="B825" s="2" t="s">
        <v>14</v>
      </c>
      <c r="C825" s="7" t="s">
        <v>1440</v>
      </c>
      <c r="D825" s="2" t="e">
        <f t="shared" si="36"/>
        <v>#REF!</v>
      </c>
      <c r="E825" s="16" t="e">
        <f>VLOOKUP(C825,#REF!,12,FALSE)</f>
        <v>#REF!</v>
      </c>
      <c r="F825" s="2" t="str">
        <f>IFERROR(VLOOKUP($H825,[1]종합!$B$2:$C$142,2,FALSE),0)</f>
        <v>용역</v>
      </c>
      <c r="G825" s="2" t="str">
        <f t="shared" si="37"/>
        <v>수의계약</v>
      </c>
      <c r="H825" s="2" t="str">
        <f>IFERROR(VLOOKUP(I825,[1]종합!$A$1:$C$143,2,FALSE),0)</f>
        <v>인쇄출판</v>
      </c>
      <c r="I825" s="2" t="s">
        <v>1665</v>
      </c>
      <c r="J825" s="7" t="s">
        <v>747</v>
      </c>
      <c r="K825" s="2" t="s">
        <v>20</v>
      </c>
      <c r="L825" s="7" t="s">
        <v>540</v>
      </c>
      <c r="M825" s="2" t="str">
        <f t="shared" si="38"/>
        <v>100만원 미만</v>
      </c>
      <c r="N825" s="11">
        <v>946000</v>
      </c>
    </row>
    <row r="826" spans="1:14" x14ac:dyDescent="0.4">
      <c r="A826" s="1">
        <v>824</v>
      </c>
      <c r="B826" s="2" t="s">
        <v>14</v>
      </c>
      <c r="C826" s="7" t="s">
        <v>1450</v>
      </c>
      <c r="D826" s="2" t="e">
        <f t="shared" si="36"/>
        <v>#REF!</v>
      </c>
      <c r="E826" s="16" t="e">
        <f>VLOOKUP(C826,#REF!,12,FALSE)</f>
        <v>#REF!</v>
      </c>
      <c r="F826" s="2" t="str">
        <f>IFERROR(VLOOKUP($H826,[1]종합!$B$2:$C$142,2,FALSE),0)</f>
        <v>용역</v>
      </c>
      <c r="G826" s="2" t="str">
        <f t="shared" si="37"/>
        <v>수의계약</v>
      </c>
      <c r="H826" s="2" t="str">
        <f>IFERROR(VLOOKUP(I826,[1]종합!$A$1:$C$143,2,FALSE),0)</f>
        <v>청소및시설관리</v>
      </c>
      <c r="I826" s="2" t="s">
        <v>1556</v>
      </c>
      <c r="J826" s="7" t="s">
        <v>900</v>
      </c>
      <c r="K826" s="2" t="s">
        <v>20</v>
      </c>
      <c r="L826" s="7" t="s">
        <v>304</v>
      </c>
      <c r="M826" s="2" t="str">
        <f t="shared" si="38"/>
        <v>100만원 미만</v>
      </c>
      <c r="N826" s="11">
        <v>350000</v>
      </c>
    </row>
    <row r="827" spans="1:14" x14ac:dyDescent="0.4">
      <c r="A827" s="1">
        <v>825</v>
      </c>
      <c r="B827" s="2" t="s">
        <v>14</v>
      </c>
      <c r="C827" s="7" t="s">
        <v>1443</v>
      </c>
      <c r="D827" s="2" t="e">
        <f t="shared" si="36"/>
        <v>#REF!</v>
      </c>
      <c r="E827" s="16" t="e">
        <f>VLOOKUP(C827,#REF!,12,FALSE)</f>
        <v>#REF!</v>
      </c>
      <c r="F827" s="2" t="str">
        <f>IFERROR(VLOOKUP($H827,[1]종합!$B$2:$C$142,2,FALSE),0)</f>
        <v>물품</v>
      </c>
      <c r="G827" s="2" t="str">
        <f t="shared" si="37"/>
        <v>수의계약</v>
      </c>
      <c r="H827" s="2" t="str">
        <f>IFERROR(VLOOKUP(I827,[1]종합!$A$1:$C$143,2,FALSE),0)</f>
        <v>사무용품및소모품</v>
      </c>
      <c r="I827" s="2" t="s">
        <v>1528</v>
      </c>
      <c r="J827" s="7" t="s">
        <v>901</v>
      </c>
      <c r="K827" s="2" t="s">
        <v>20</v>
      </c>
      <c r="L827" s="7" t="s">
        <v>74</v>
      </c>
      <c r="M827" s="2" t="str">
        <f t="shared" si="38"/>
        <v>100만원 미만</v>
      </c>
      <c r="N827" s="11">
        <v>88000</v>
      </c>
    </row>
    <row r="828" spans="1:14" x14ac:dyDescent="0.4">
      <c r="A828" s="1">
        <v>826</v>
      </c>
      <c r="B828" s="2" t="s">
        <v>14</v>
      </c>
      <c r="C828" s="7" t="s">
        <v>1450</v>
      </c>
      <c r="D828" s="2" t="e">
        <f t="shared" si="36"/>
        <v>#REF!</v>
      </c>
      <c r="E828" s="16" t="e">
        <f>VLOOKUP(C828,#REF!,12,FALSE)</f>
        <v>#REF!</v>
      </c>
      <c r="F828" s="2" t="str">
        <f>IFERROR(VLOOKUP($H828,[1]종합!$B$2:$C$142,2,FALSE),0)</f>
        <v>용역</v>
      </c>
      <c r="G828" s="2" t="str">
        <f t="shared" si="37"/>
        <v>수의계약</v>
      </c>
      <c r="H828" s="2" t="str">
        <f>IFERROR(VLOOKUP(I828,[1]종합!$A$1:$C$143,2,FALSE),0)</f>
        <v>청소및시설관리</v>
      </c>
      <c r="I828" s="2" t="s">
        <v>1544</v>
      </c>
      <c r="J828" s="7" t="s">
        <v>902</v>
      </c>
      <c r="K828" s="2" t="s">
        <v>903</v>
      </c>
      <c r="L828" s="7" t="s">
        <v>69</v>
      </c>
      <c r="M828" s="2" t="str">
        <f t="shared" si="38"/>
        <v>100만원 미만</v>
      </c>
      <c r="N828" s="11">
        <v>165000</v>
      </c>
    </row>
    <row r="829" spans="1:14" x14ac:dyDescent="0.4">
      <c r="A829" s="1">
        <v>827</v>
      </c>
      <c r="B829" s="2" t="s">
        <v>14</v>
      </c>
      <c r="C829" s="7" t="s">
        <v>1440</v>
      </c>
      <c r="D829" s="2" t="e">
        <f t="shared" si="36"/>
        <v>#REF!</v>
      </c>
      <c r="E829" s="16" t="e">
        <f>VLOOKUP(C829,#REF!,12,FALSE)</f>
        <v>#REF!</v>
      </c>
      <c r="F829" s="2" t="str">
        <f>IFERROR(VLOOKUP($H829,[1]종합!$B$2:$C$142,2,FALSE),0)</f>
        <v>용역</v>
      </c>
      <c r="G829" s="2" t="str">
        <f t="shared" si="37"/>
        <v>수의계약</v>
      </c>
      <c r="H829" s="2" t="str">
        <f>IFERROR(VLOOKUP(I829,[1]종합!$A$1:$C$143,2,FALSE),0)</f>
        <v>인쇄출판</v>
      </c>
      <c r="I829" s="2" t="s">
        <v>1530</v>
      </c>
      <c r="J829" s="7" t="s">
        <v>904</v>
      </c>
      <c r="K829" s="2" t="s">
        <v>20</v>
      </c>
      <c r="L829" s="7" t="s">
        <v>65</v>
      </c>
      <c r="M829" s="2" t="str">
        <f t="shared" si="38"/>
        <v>100~500만원</v>
      </c>
      <c r="N829" s="11">
        <v>3300000</v>
      </c>
    </row>
    <row r="830" spans="1:14" x14ac:dyDescent="0.4">
      <c r="A830" s="1">
        <v>828</v>
      </c>
      <c r="B830" s="2" t="s">
        <v>905</v>
      </c>
      <c r="C830" s="7" t="s">
        <v>1442</v>
      </c>
      <c r="D830" s="2" t="e">
        <f t="shared" si="36"/>
        <v>#REF!</v>
      </c>
      <c r="E830" s="16" t="e">
        <f>VLOOKUP(C830,#REF!,12,FALSE)</f>
        <v>#REF!</v>
      </c>
      <c r="F830" s="2" t="str">
        <f>IFERROR(VLOOKUP($H830,[1]종합!$B$2:$C$142,2,FALSE),0)</f>
        <v>물품</v>
      </c>
      <c r="G830" s="2" t="str">
        <f t="shared" si="37"/>
        <v>수의계약</v>
      </c>
      <c r="H830" s="2" t="str">
        <f>IFERROR(VLOOKUP(I830,[1]종합!$A$1:$C$143,2,FALSE),0)</f>
        <v>사무용품및소모품</v>
      </c>
      <c r="I830" s="2" t="str">
        <f>IF(ISERROR(FIND("사무용품",J830)),0,"사무용품")</f>
        <v>사무용품</v>
      </c>
      <c r="J830" s="7" t="s">
        <v>906</v>
      </c>
      <c r="K830" s="2" t="s">
        <v>20</v>
      </c>
      <c r="L830" s="7" t="s">
        <v>461</v>
      </c>
      <c r="M830" s="2" t="str">
        <f t="shared" si="38"/>
        <v>100만원 미만</v>
      </c>
      <c r="N830" s="11">
        <v>949840</v>
      </c>
    </row>
    <row r="831" spans="1:14" x14ac:dyDescent="0.4">
      <c r="A831" s="1">
        <v>829</v>
      </c>
      <c r="B831" s="2" t="s">
        <v>14</v>
      </c>
      <c r="C831" s="7" t="s">
        <v>1440</v>
      </c>
      <c r="D831" s="2" t="e">
        <f t="shared" si="36"/>
        <v>#REF!</v>
      </c>
      <c r="E831" s="16" t="e">
        <f>VLOOKUP(C831,#REF!,12,FALSE)</f>
        <v>#REF!</v>
      </c>
      <c r="F831" s="2" t="str">
        <f>IFERROR(VLOOKUP($H831,[1]종합!$B$2:$C$142,2,FALSE),0)</f>
        <v>용역</v>
      </c>
      <c r="G831" s="2" t="str">
        <f t="shared" si="37"/>
        <v>수의계약</v>
      </c>
      <c r="H831" s="2" t="str">
        <f>IFERROR(VLOOKUP(I831,[1]종합!$A$1:$C$143,2,FALSE),0)</f>
        <v>인쇄출판</v>
      </c>
      <c r="I831" s="2" t="s">
        <v>1543</v>
      </c>
      <c r="J831" s="7" t="s">
        <v>907</v>
      </c>
      <c r="K831" s="2" t="s">
        <v>20</v>
      </c>
      <c r="L831" s="7" t="s">
        <v>97</v>
      </c>
      <c r="M831" s="2" t="str">
        <f t="shared" si="38"/>
        <v>100~500만원</v>
      </c>
      <c r="N831" s="11">
        <v>1246000</v>
      </c>
    </row>
    <row r="832" spans="1:14" x14ac:dyDescent="0.4">
      <c r="A832" s="1">
        <v>830</v>
      </c>
      <c r="B832" s="2" t="s">
        <v>698</v>
      </c>
      <c r="C832" s="7" t="s">
        <v>1522</v>
      </c>
      <c r="D832" s="2" t="e">
        <f t="shared" si="36"/>
        <v>#REF!</v>
      </c>
      <c r="E832" s="16" t="e">
        <f>VLOOKUP(C832,#REF!,12,FALSE)</f>
        <v>#REF!</v>
      </c>
      <c r="F832" s="2" t="str">
        <f>IFERROR(VLOOKUP($H832,[1]종합!$B$2:$C$142,2,FALSE),0)</f>
        <v>물품</v>
      </c>
      <c r="G832" s="2" t="str">
        <f t="shared" si="37"/>
        <v>수의계약</v>
      </c>
      <c r="H832" s="2" t="str">
        <f>IFERROR(VLOOKUP(I832,[1]종합!$A$1:$C$143,2,FALSE),0)</f>
        <v>식품및도시락</v>
      </c>
      <c r="I832" s="2" t="s">
        <v>1531</v>
      </c>
      <c r="J832" s="7" t="s">
        <v>908</v>
      </c>
      <c r="K832" s="2" t="s">
        <v>20</v>
      </c>
      <c r="L832" s="7" t="s">
        <v>899</v>
      </c>
      <c r="M832" s="2" t="str">
        <f t="shared" si="38"/>
        <v>100만원 미만</v>
      </c>
      <c r="N832" s="11">
        <v>131610</v>
      </c>
    </row>
    <row r="833" spans="1:14" x14ac:dyDescent="0.4">
      <c r="A833" s="1">
        <v>831</v>
      </c>
      <c r="B833" s="2" t="s">
        <v>14</v>
      </c>
      <c r="C833" s="7" t="s">
        <v>1440</v>
      </c>
      <c r="D833" s="2" t="e">
        <f t="shared" si="36"/>
        <v>#REF!</v>
      </c>
      <c r="E833" s="16" t="e">
        <f>VLOOKUP(C833,#REF!,12,FALSE)</f>
        <v>#REF!</v>
      </c>
      <c r="F833" s="2" t="str">
        <f>IFERROR(VLOOKUP($H833,[1]종합!$B$2:$C$142,2,FALSE),0)</f>
        <v>용역</v>
      </c>
      <c r="G833" s="2" t="str">
        <f t="shared" si="37"/>
        <v>수의계약</v>
      </c>
      <c r="H833" s="2" t="str">
        <f>IFERROR(VLOOKUP(I833,[1]종합!$A$1:$C$143,2,FALSE),0)</f>
        <v>홍보및동영상</v>
      </c>
      <c r="I833" s="2" t="s">
        <v>1648</v>
      </c>
      <c r="J833" s="7" t="s">
        <v>909</v>
      </c>
      <c r="K833" s="2" t="s">
        <v>20</v>
      </c>
      <c r="L833" s="7" t="s">
        <v>17</v>
      </c>
      <c r="M833" s="2" t="str">
        <f t="shared" si="38"/>
        <v>100만원 미만</v>
      </c>
      <c r="N833" s="11">
        <v>220000</v>
      </c>
    </row>
    <row r="834" spans="1:14" x14ac:dyDescent="0.4">
      <c r="A834" s="1">
        <v>832</v>
      </c>
      <c r="B834" s="2" t="s">
        <v>505</v>
      </c>
      <c r="C834" s="7" t="s">
        <v>1440</v>
      </c>
      <c r="D834" s="2" t="e">
        <f t="shared" si="36"/>
        <v>#REF!</v>
      </c>
      <c r="E834" s="16" t="e">
        <f>VLOOKUP(C834,#REF!,12,FALSE)</f>
        <v>#REF!</v>
      </c>
      <c r="F834" s="2" t="str">
        <f>IFERROR(VLOOKUP($H834,[1]종합!$B$2:$C$142,2,FALSE),0)</f>
        <v>용역</v>
      </c>
      <c r="G834" s="2" t="str">
        <f t="shared" si="37"/>
        <v>수의계약</v>
      </c>
      <c r="H834" s="2" t="str">
        <f>IFERROR(VLOOKUP(I834,[1]종합!$A$1:$C$143,2,FALSE),0)</f>
        <v>인쇄출판</v>
      </c>
      <c r="I834" s="2" t="s">
        <v>1529</v>
      </c>
      <c r="J834" s="7" t="s">
        <v>910</v>
      </c>
      <c r="K834" s="2" t="s">
        <v>20</v>
      </c>
      <c r="L834" s="7" t="s">
        <v>304</v>
      </c>
      <c r="M834" s="2" t="str">
        <f t="shared" si="38"/>
        <v>100만원 미만</v>
      </c>
      <c r="N834" s="11">
        <v>44000</v>
      </c>
    </row>
    <row r="835" spans="1:14" x14ac:dyDescent="0.4">
      <c r="A835" s="1">
        <v>833</v>
      </c>
      <c r="B835" s="2" t="s">
        <v>14</v>
      </c>
      <c r="C835" s="7" t="s">
        <v>1450</v>
      </c>
      <c r="D835" s="2" t="e">
        <f t="shared" ref="D835:D898" si="39">IF(OR($E835="천안", $E835="공주", $E835="보령", $E835="아산", $E835="서산", $E835="논산", $E835="계룡", $E835="당진", $E835="금산", $E835="부여", $E835="서천", $E835="청양", $E835="홍성", $E835="예산", $E835="태안"), "도내", "도외")</f>
        <v>#REF!</v>
      </c>
      <c r="E835" s="16" t="e">
        <f>VLOOKUP(C835,#REF!,12,FALSE)</f>
        <v>#REF!</v>
      </c>
      <c r="F835" s="2" t="str">
        <f>IFERROR(VLOOKUP($H835,[1]종합!$B$2:$C$142,2,FALSE),0)</f>
        <v>용역</v>
      </c>
      <c r="G835" s="2" t="str">
        <f t="shared" ref="G835:G898" si="40">IF($N835&gt;20000000, "입찰계약", "수의계약")</f>
        <v>수의계약</v>
      </c>
      <c r="H835" s="2" t="str">
        <f>IFERROR(VLOOKUP(I835,[1]종합!$A$1:$C$143,2,FALSE),0)</f>
        <v>청소및시설관리</v>
      </c>
      <c r="I835" s="2" t="s">
        <v>1556</v>
      </c>
      <c r="J835" s="7" t="s">
        <v>911</v>
      </c>
      <c r="K835" s="2" t="s">
        <v>20</v>
      </c>
      <c r="L835" s="7" t="s">
        <v>455</v>
      </c>
      <c r="M835" s="2" t="str">
        <f t="shared" ref="M835:M898" si="41">IF($N835&lt;1000000, "100만원 미만", IF($N835&lt;5000000, "100~500만원", IF($N835&lt;10000000, "500~1000만원", IF($N835&lt;20000000, "1000~2000만원", IF($N835&lt;30000000, "2000~3000만원", IF($N835&lt;40000000, "3000~4000만원", IF($N835&lt;50000000, "4000~5000만원", "5000만원 이상")))))))</f>
        <v>100만원 미만</v>
      </c>
      <c r="N835" s="11">
        <v>470000</v>
      </c>
    </row>
    <row r="836" spans="1:14" x14ac:dyDescent="0.4">
      <c r="A836" s="1">
        <v>834</v>
      </c>
      <c r="B836" s="2" t="s">
        <v>14</v>
      </c>
      <c r="C836" s="7" t="s">
        <v>1476</v>
      </c>
      <c r="D836" s="2" t="e">
        <f t="shared" si="39"/>
        <v>#REF!</v>
      </c>
      <c r="E836" s="16" t="e">
        <f>VLOOKUP(C836,#REF!,12,FALSE)</f>
        <v>#REF!</v>
      </c>
      <c r="F836" s="2" t="str">
        <f>IFERROR(VLOOKUP($H836,[1]종합!$B$2:$C$142,2,FALSE),0)</f>
        <v>물품</v>
      </c>
      <c r="G836" s="2" t="str">
        <f t="shared" si="40"/>
        <v>수의계약</v>
      </c>
      <c r="H836" s="2" t="str">
        <f>IFERROR(VLOOKUP(I836,[1]종합!$A$1:$C$143,2,FALSE),0)</f>
        <v>가전및건강기기</v>
      </c>
      <c r="I836" s="2" t="s">
        <v>1551</v>
      </c>
      <c r="J836" s="7" t="s">
        <v>912</v>
      </c>
      <c r="K836" s="2" t="s">
        <v>20</v>
      </c>
      <c r="L836" s="7" t="s">
        <v>381</v>
      </c>
      <c r="M836" s="2" t="str">
        <f t="shared" si="41"/>
        <v>100~500만원</v>
      </c>
      <c r="N836" s="11">
        <v>1125000</v>
      </c>
    </row>
    <row r="837" spans="1:14" x14ac:dyDescent="0.4">
      <c r="A837" s="1">
        <v>835</v>
      </c>
      <c r="B837" s="2" t="s">
        <v>14</v>
      </c>
      <c r="C837" s="7" t="s">
        <v>1450</v>
      </c>
      <c r="D837" s="2" t="e">
        <f t="shared" si="39"/>
        <v>#REF!</v>
      </c>
      <c r="E837" s="16" t="e">
        <f>VLOOKUP(C837,#REF!,12,FALSE)</f>
        <v>#REF!</v>
      </c>
      <c r="F837" s="2" t="str">
        <f>IFERROR(VLOOKUP($H837,[1]종합!$B$2:$C$142,2,FALSE),0)</f>
        <v>용역</v>
      </c>
      <c r="G837" s="2" t="str">
        <f t="shared" si="40"/>
        <v>수의계약</v>
      </c>
      <c r="H837" s="2" t="str">
        <f>IFERROR(VLOOKUP(I837,[1]종합!$A$1:$C$143,2,FALSE),0)</f>
        <v>청소및시설관리</v>
      </c>
      <c r="I837" s="2" t="s">
        <v>1544</v>
      </c>
      <c r="J837" s="7" t="s">
        <v>913</v>
      </c>
      <c r="K837" s="2" t="s">
        <v>20</v>
      </c>
      <c r="L837" s="7" t="s">
        <v>69</v>
      </c>
      <c r="M837" s="2" t="str">
        <f t="shared" si="41"/>
        <v>100만원 미만</v>
      </c>
      <c r="N837" s="11">
        <v>514800</v>
      </c>
    </row>
    <row r="838" spans="1:14" x14ac:dyDescent="0.4">
      <c r="A838" s="1">
        <v>836</v>
      </c>
      <c r="B838" s="2" t="s">
        <v>14</v>
      </c>
      <c r="C838" s="7" t="s">
        <v>1464</v>
      </c>
      <c r="D838" s="2" t="e">
        <f t="shared" si="39"/>
        <v>#REF!</v>
      </c>
      <c r="E838" s="16" t="e">
        <f>VLOOKUP(C838,#REF!,12,FALSE)</f>
        <v>#REF!</v>
      </c>
      <c r="F838" s="2" t="str">
        <f>IFERROR(VLOOKUP($H838,[1]종합!$B$2:$C$142,2,FALSE),0)</f>
        <v>용역</v>
      </c>
      <c r="G838" s="2" t="str">
        <f t="shared" si="40"/>
        <v>수의계약</v>
      </c>
      <c r="H838" s="2" t="str">
        <f>IFERROR(VLOOKUP(I838,[1]종합!$A$1:$C$143,2,FALSE),0)</f>
        <v>인쇄출판</v>
      </c>
      <c r="I838" s="2" t="s">
        <v>1530</v>
      </c>
      <c r="J838" s="7" t="s">
        <v>914</v>
      </c>
      <c r="K838" s="2" t="s">
        <v>20</v>
      </c>
      <c r="L838" s="7" t="s">
        <v>500</v>
      </c>
      <c r="M838" s="2" t="str">
        <f t="shared" si="41"/>
        <v>100만원 미만</v>
      </c>
      <c r="N838" s="11">
        <v>374000</v>
      </c>
    </row>
    <row r="839" spans="1:14" x14ac:dyDescent="0.4">
      <c r="A839" s="1">
        <v>837</v>
      </c>
      <c r="B839" s="2" t="s">
        <v>14</v>
      </c>
      <c r="C839" s="7" t="s">
        <v>1442</v>
      </c>
      <c r="D839" s="2" t="e">
        <f t="shared" si="39"/>
        <v>#REF!</v>
      </c>
      <c r="E839" s="16" t="e">
        <f>VLOOKUP(C839,#REF!,12,FALSE)</f>
        <v>#REF!</v>
      </c>
      <c r="F839" s="2" t="str">
        <f>IFERROR(VLOOKUP($H839,[1]종합!$B$2:$C$142,2,FALSE),0)</f>
        <v>용역</v>
      </c>
      <c r="G839" s="2" t="str">
        <f t="shared" si="40"/>
        <v>수의계약</v>
      </c>
      <c r="H839" s="2" t="str">
        <f>IFERROR(VLOOKUP(I839,[1]종합!$A$1:$C$143,2,FALSE),0)</f>
        <v>청소및시설관리</v>
      </c>
      <c r="I839" s="2" t="s">
        <v>1536</v>
      </c>
      <c r="J839" s="7" t="s">
        <v>349</v>
      </c>
      <c r="K839" s="2" t="s">
        <v>20</v>
      </c>
      <c r="L839" s="7" t="s">
        <v>35</v>
      </c>
      <c r="M839" s="2" t="str">
        <f t="shared" si="41"/>
        <v>100만원 미만</v>
      </c>
      <c r="N839" s="11">
        <v>605000</v>
      </c>
    </row>
    <row r="840" spans="1:14" x14ac:dyDescent="0.4">
      <c r="A840" s="1">
        <v>838</v>
      </c>
      <c r="B840" s="2" t="s">
        <v>505</v>
      </c>
      <c r="C840" s="7" t="s">
        <v>1443</v>
      </c>
      <c r="D840" s="2" t="e">
        <f t="shared" si="39"/>
        <v>#REF!</v>
      </c>
      <c r="E840" s="16" t="e">
        <f>VLOOKUP(C840,#REF!,12,FALSE)</f>
        <v>#REF!</v>
      </c>
      <c r="F840" s="2" t="str">
        <f>IFERROR(VLOOKUP($H840,[1]종합!$B$2:$C$142,2,FALSE),0)</f>
        <v>용역</v>
      </c>
      <c r="G840" s="2" t="str">
        <f t="shared" si="40"/>
        <v>수의계약</v>
      </c>
      <c r="H840" s="2" t="str">
        <f>IFERROR(VLOOKUP(I840,[1]종합!$A$1:$C$143,2,FALSE),0)</f>
        <v>인쇄출판</v>
      </c>
      <c r="I840" s="2" t="s">
        <v>1669</v>
      </c>
      <c r="J840" s="7" t="s">
        <v>915</v>
      </c>
      <c r="K840" s="2" t="s">
        <v>20</v>
      </c>
      <c r="L840" s="7" t="s">
        <v>74</v>
      </c>
      <c r="M840" s="2" t="str">
        <f t="shared" si="41"/>
        <v>100~500만원</v>
      </c>
      <c r="N840" s="11">
        <v>1721000</v>
      </c>
    </row>
    <row r="841" spans="1:14" x14ac:dyDescent="0.4">
      <c r="A841" s="1">
        <v>839</v>
      </c>
      <c r="B841" s="2" t="s">
        <v>14</v>
      </c>
      <c r="C841" s="7" t="s">
        <v>1464</v>
      </c>
      <c r="D841" s="2" t="e">
        <f t="shared" si="39"/>
        <v>#REF!</v>
      </c>
      <c r="E841" s="16" t="e">
        <f>VLOOKUP(C841,#REF!,12,FALSE)</f>
        <v>#REF!</v>
      </c>
      <c r="F841" s="2" t="str">
        <f>IFERROR(VLOOKUP($H841,[1]종합!$B$2:$C$142,2,FALSE),0)</f>
        <v>물품</v>
      </c>
      <c r="G841" s="2" t="str">
        <f t="shared" si="40"/>
        <v>수의계약</v>
      </c>
      <c r="H841" s="2" t="str">
        <f>IFERROR(VLOOKUP(I841,[1]종합!$A$1:$C$143,2,FALSE),0)</f>
        <v>사무용품및소모품</v>
      </c>
      <c r="I841" s="2" t="str">
        <f>IF(ISERROR(FIND("사무용품",J841)),0,"사무용품")</f>
        <v>사무용품</v>
      </c>
      <c r="J841" s="7" t="s">
        <v>916</v>
      </c>
      <c r="K841" s="2" t="s">
        <v>20</v>
      </c>
      <c r="L841" s="7" t="s">
        <v>500</v>
      </c>
      <c r="M841" s="2" t="str">
        <f t="shared" si="41"/>
        <v>100만원 미만</v>
      </c>
      <c r="N841" s="11">
        <v>480000</v>
      </c>
    </row>
    <row r="842" spans="1:14" x14ac:dyDescent="0.4">
      <c r="A842" s="1">
        <v>840</v>
      </c>
      <c r="B842" s="2" t="s">
        <v>917</v>
      </c>
      <c r="C842" s="7" t="s">
        <v>1440</v>
      </c>
      <c r="D842" s="2" t="e">
        <f t="shared" si="39"/>
        <v>#REF!</v>
      </c>
      <c r="E842" s="16" t="e">
        <f>VLOOKUP(C842,#REF!,12,FALSE)</f>
        <v>#REF!</v>
      </c>
      <c r="F842" s="2" t="str">
        <f>IFERROR(VLOOKUP($H842,[1]종합!$B$2:$C$142,2,FALSE),0)</f>
        <v>용역</v>
      </c>
      <c r="G842" s="2" t="str">
        <f t="shared" si="40"/>
        <v>수의계약</v>
      </c>
      <c r="H842" s="2" t="str">
        <f>IFERROR(VLOOKUP(I842,[1]종합!$A$1:$C$143,2,FALSE),0)</f>
        <v>인쇄출판</v>
      </c>
      <c r="I842" s="2" t="s">
        <v>1529</v>
      </c>
      <c r="J842" s="7" t="s">
        <v>918</v>
      </c>
      <c r="K842" s="2" t="s">
        <v>887</v>
      </c>
      <c r="L842" s="7" t="s">
        <v>65</v>
      </c>
      <c r="M842" s="2" t="str">
        <f t="shared" si="41"/>
        <v>100만원 미만</v>
      </c>
      <c r="N842" s="11">
        <v>44000</v>
      </c>
    </row>
    <row r="843" spans="1:14" x14ac:dyDescent="0.4">
      <c r="A843" s="1">
        <v>841</v>
      </c>
      <c r="B843" s="2" t="s">
        <v>14</v>
      </c>
      <c r="C843" s="7" t="s">
        <v>1440</v>
      </c>
      <c r="D843" s="2" t="e">
        <f t="shared" si="39"/>
        <v>#REF!</v>
      </c>
      <c r="E843" s="16" t="e">
        <f>VLOOKUP(C843,#REF!,12,FALSE)</f>
        <v>#REF!</v>
      </c>
      <c r="F843" s="2" t="str">
        <f>IFERROR(VLOOKUP($H843,[1]종합!$B$2:$C$142,2,FALSE),0)</f>
        <v>용역</v>
      </c>
      <c r="G843" s="2" t="str">
        <f t="shared" si="40"/>
        <v>수의계약</v>
      </c>
      <c r="H843" s="2" t="str">
        <f>IFERROR(VLOOKUP(I843,[1]종합!$A$1:$C$143,2,FALSE),0)</f>
        <v>인쇄출판</v>
      </c>
      <c r="I843" s="2" t="s">
        <v>1529</v>
      </c>
      <c r="J843" s="7" t="s">
        <v>919</v>
      </c>
      <c r="K843" s="2" t="s">
        <v>20</v>
      </c>
      <c r="L843" s="7" t="s">
        <v>46</v>
      </c>
      <c r="M843" s="2" t="str">
        <f t="shared" si="41"/>
        <v>100만원 미만</v>
      </c>
      <c r="N843" s="11">
        <v>70400</v>
      </c>
    </row>
    <row r="844" spans="1:14" x14ac:dyDescent="0.4">
      <c r="A844" s="1">
        <v>842</v>
      </c>
      <c r="B844" s="2" t="s">
        <v>920</v>
      </c>
      <c r="C844" s="7" t="s">
        <v>1440</v>
      </c>
      <c r="D844" s="2" t="e">
        <f t="shared" si="39"/>
        <v>#REF!</v>
      </c>
      <c r="E844" s="16" t="e">
        <f>VLOOKUP(C844,#REF!,12,FALSE)</f>
        <v>#REF!</v>
      </c>
      <c r="F844" s="2" t="str">
        <f>IFERROR(VLOOKUP($H844,[1]종합!$B$2:$C$142,2,FALSE),0)</f>
        <v>용역</v>
      </c>
      <c r="G844" s="2" t="str">
        <f t="shared" si="40"/>
        <v>수의계약</v>
      </c>
      <c r="H844" s="2" t="str">
        <f>IFERROR(VLOOKUP(I844,[1]종합!$A$1:$C$143,2,FALSE),0)</f>
        <v>인쇄출판</v>
      </c>
      <c r="I844" s="2" t="s">
        <v>1529</v>
      </c>
      <c r="J844" s="7" t="s">
        <v>921</v>
      </c>
      <c r="K844" s="2" t="s">
        <v>20</v>
      </c>
      <c r="L844" s="7" t="s">
        <v>46</v>
      </c>
      <c r="M844" s="2" t="str">
        <f t="shared" si="41"/>
        <v>100만원 미만</v>
      </c>
      <c r="N844" s="11">
        <v>70400</v>
      </c>
    </row>
    <row r="845" spans="1:14" x14ac:dyDescent="0.4">
      <c r="A845" s="1">
        <v>843</v>
      </c>
      <c r="B845" s="2" t="s">
        <v>505</v>
      </c>
      <c r="C845" s="7" t="s">
        <v>1440</v>
      </c>
      <c r="D845" s="2" t="e">
        <f t="shared" si="39"/>
        <v>#REF!</v>
      </c>
      <c r="E845" s="16" t="e">
        <f>VLOOKUP(C845,#REF!,12,FALSE)</f>
        <v>#REF!</v>
      </c>
      <c r="F845" s="2" t="str">
        <f>IFERROR(VLOOKUP($H845,[1]종합!$B$2:$C$142,2,FALSE),0)</f>
        <v>용역</v>
      </c>
      <c r="G845" s="2" t="str">
        <f t="shared" si="40"/>
        <v>수의계약</v>
      </c>
      <c r="H845" s="2" t="str">
        <f>IFERROR(VLOOKUP(I845,[1]종합!$A$1:$C$143,2,FALSE),0)</f>
        <v>인쇄출판</v>
      </c>
      <c r="I845" s="2" t="s">
        <v>1529</v>
      </c>
      <c r="J845" s="7" t="s">
        <v>922</v>
      </c>
      <c r="K845" s="2" t="s">
        <v>20</v>
      </c>
      <c r="L845" s="7" t="s">
        <v>35</v>
      </c>
      <c r="M845" s="2" t="str">
        <f t="shared" si="41"/>
        <v>100만원 미만</v>
      </c>
      <c r="N845" s="11">
        <v>44000</v>
      </c>
    </row>
    <row r="846" spans="1:14" x14ac:dyDescent="0.4">
      <c r="A846" s="1">
        <v>844</v>
      </c>
      <c r="B846" s="2" t="s">
        <v>14</v>
      </c>
      <c r="C846" s="7" t="s">
        <v>1440</v>
      </c>
      <c r="D846" s="2" t="e">
        <f t="shared" si="39"/>
        <v>#REF!</v>
      </c>
      <c r="E846" s="16" t="e">
        <f>VLOOKUP(C846,#REF!,12,FALSE)</f>
        <v>#REF!</v>
      </c>
      <c r="F846" s="2" t="str">
        <f>IFERROR(VLOOKUP($H846,[1]종합!$B$2:$C$142,2,FALSE),0)</f>
        <v>용역</v>
      </c>
      <c r="G846" s="2" t="str">
        <f t="shared" si="40"/>
        <v>수의계약</v>
      </c>
      <c r="H846" s="2" t="str">
        <f>IFERROR(VLOOKUP(I846,[1]종합!$A$1:$C$143,2,FALSE),0)</f>
        <v>인쇄출판</v>
      </c>
      <c r="I846" s="2" t="s">
        <v>1530</v>
      </c>
      <c r="J846" s="7" t="s">
        <v>923</v>
      </c>
      <c r="K846" s="2" t="s">
        <v>20</v>
      </c>
      <c r="L846" s="7" t="s">
        <v>17</v>
      </c>
      <c r="M846" s="2" t="str">
        <f t="shared" si="41"/>
        <v>100만원 미만</v>
      </c>
      <c r="N846" s="11">
        <v>275000</v>
      </c>
    </row>
    <row r="847" spans="1:14" x14ac:dyDescent="0.4">
      <c r="A847" s="1">
        <v>845</v>
      </c>
      <c r="B847" s="2" t="s">
        <v>505</v>
      </c>
      <c r="C847" s="7" t="s">
        <v>1440</v>
      </c>
      <c r="D847" s="2" t="e">
        <f t="shared" si="39"/>
        <v>#REF!</v>
      </c>
      <c r="E847" s="16" t="e">
        <f>VLOOKUP(C847,#REF!,12,FALSE)</f>
        <v>#REF!</v>
      </c>
      <c r="F847" s="2" t="str">
        <f>IFERROR(VLOOKUP($H847,[1]종합!$B$2:$C$142,2,FALSE),0)</f>
        <v>용역</v>
      </c>
      <c r="G847" s="2" t="str">
        <f t="shared" si="40"/>
        <v>수의계약</v>
      </c>
      <c r="H847" s="2" t="str">
        <f>IFERROR(VLOOKUP(I847,[1]종합!$A$1:$C$143,2,FALSE),0)</f>
        <v>인쇄출판</v>
      </c>
      <c r="I847" s="2" t="s">
        <v>1529</v>
      </c>
      <c r="J847" s="7" t="s">
        <v>924</v>
      </c>
      <c r="K847" s="2" t="s">
        <v>20</v>
      </c>
      <c r="L847" s="7" t="s">
        <v>17</v>
      </c>
      <c r="M847" s="2" t="str">
        <f t="shared" si="41"/>
        <v>100만원 미만</v>
      </c>
      <c r="N847" s="11">
        <v>50000</v>
      </c>
    </row>
    <row r="848" spans="1:14" x14ac:dyDescent="0.4">
      <c r="A848" s="1">
        <v>846</v>
      </c>
      <c r="B848" s="2" t="s">
        <v>705</v>
      </c>
      <c r="C848" s="7" t="s">
        <v>1440</v>
      </c>
      <c r="D848" s="2" t="e">
        <f t="shared" si="39"/>
        <v>#REF!</v>
      </c>
      <c r="E848" s="16" t="e">
        <f>VLOOKUP(C848,#REF!,12,FALSE)</f>
        <v>#REF!</v>
      </c>
      <c r="F848" s="2" t="str">
        <f>IFERROR(VLOOKUP($H848,[1]종합!$B$2:$C$142,2,FALSE),0)</f>
        <v>용역</v>
      </c>
      <c r="G848" s="2" t="str">
        <f t="shared" si="40"/>
        <v>수의계약</v>
      </c>
      <c r="H848" s="2" t="str">
        <f>IFERROR(VLOOKUP(I848,[1]종합!$A$1:$C$143,2,FALSE),0)</f>
        <v>인쇄출판</v>
      </c>
      <c r="I848" s="2" t="s">
        <v>1529</v>
      </c>
      <c r="J848" s="7" t="s">
        <v>925</v>
      </c>
      <c r="K848" s="2" t="s">
        <v>20</v>
      </c>
      <c r="L848" s="7" t="s">
        <v>17</v>
      </c>
      <c r="M848" s="2" t="str">
        <f t="shared" si="41"/>
        <v>100만원 미만</v>
      </c>
      <c r="N848" s="11">
        <v>50000</v>
      </c>
    </row>
    <row r="849" spans="1:14" x14ac:dyDescent="0.4">
      <c r="A849" s="1">
        <v>847</v>
      </c>
      <c r="B849" s="2" t="s">
        <v>14</v>
      </c>
      <c r="C849" s="7" t="s">
        <v>1523</v>
      </c>
      <c r="D849" s="2" t="e">
        <f t="shared" si="39"/>
        <v>#REF!</v>
      </c>
      <c r="E849" s="16" t="e">
        <f>VLOOKUP(C849,#REF!,12,FALSE)</f>
        <v>#REF!</v>
      </c>
      <c r="F849" s="2" t="str">
        <f>IFERROR(VLOOKUP($H849,[1]종합!$B$2:$C$142,2,FALSE),0)</f>
        <v>물품</v>
      </c>
      <c r="G849" s="2" t="str">
        <f t="shared" si="40"/>
        <v>수의계약</v>
      </c>
      <c r="H849" s="2" t="str">
        <f>IFERROR(VLOOKUP(I849,[1]종합!$A$1:$C$143,2,FALSE),0)</f>
        <v>식품및도시락</v>
      </c>
      <c r="I849" s="2" t="s">
        <v>1681</v>
      </c>
      <c r="J849" s="7" t="s">
        <v>926</v>
      </c>
      <c r="K849" s="2" t="s">
        <v>503</v>
      </c>
      <c r="L849" s="7" t="s">
        <v>17</v>
      </c>
      <c r="M849" s="2" t="str">
        <f t="shared" si="41"/>
        <v>100만원 미만</v>
      </c>
      <c r="N849" s="11">
        <v>73500</v>
      </c>
    </row>
    <row r="850" spans="1:14" x14ac:dyDescent="0.4">
      <c r="A850" s="1">
        <v>848</v>
      </c>
      <c r="B850" s="2" t="s">
        <v>14</v>
      </c>
      <c r="C850" s="7" t="s">
        <v>1440</v>
      </c>
      <c r="D850" s="2" t="e">
        <f t="shared" si="39"/>
        <v>#REF!</v>
      </c>
      <c r="E850" s="16" t="e">
        <f>VLOOKUP(C850,#REF!,12,FALSE)</f>
        <v>#REF!</v>
      </c>
      <c r="F850" s="2" t="str">
        <f>IFERROR(VLOOKUP($H850,[1]종합!$B$2:$C$142,2,FALSE),0)</f>
        <v>용역</v>
      </c>
      <c r="G850" s="2" t="str">
        <f t="shared" si="40"/>
        <v>수의계약</v>
      </c>
      <c r="H850" s="2" t="str">
        <f>IFERROR(VLOOKUP(I850,[1]종합!$A$1:$C$143,2,FALSE),0)</f>
        <v>인쇄출판</v>
      </c>
      <c r="I850" s="2" t="s">
        <v>1529</v>
      </c>
      <c r="J850" s="7" t="s">
        <v>927</v>
      </c>
      <c r="K850" s="2" t="s">
        <v>20</v>
      </c>
      <c r="L850" s="7" t="s">
        <v>161</v>
      </c>
      <c r="M850" s="2" t="str">
        <f t="shared" si="41"/>
        <v>100만원 미만</v>
      </c>
      <c r="N850" s="11">
        <v>33000</v>
      </c>
    </row>
    <row r="851" spans="1:14" x14ac:dyDescent="0.4">
      <c r="A851" s="1">
        <v>849</v>
      </c>
      <c r="B851" s="2" t="s">
        <v>14</v>
      </c>
      <c r="C851" s="7" t="s">
        <v>1440</v>
      </c>
      <c r="D851" s="2" t="e">
        <f t="shared" si="39"/>
        <v>#REF!</v>
      </c>
      <c r="E851" s="16" t="e">
        <f>VLOOKUP(C851,#REF!,12,FALSE)</f>
        <v>#REF!</v>
      </c>
      <c r="F851" s="2" t="str">
        <f>IFERROR(VLOOKUP($H851,[1]종합!$B$2:$C$142,2,FALSE),0)</f>
        <v>용역</v>
      </c>
      <c r="G851" s="2" t="str">
        <f t="shared" si="40"/>
        <v>수의계약</v>
      </c>
      <c r="H851" s="2" t="str">
        <f>IFERROR(VLOOKUP(I851,[1]종합!$A$1:$C$143,2,FALSE),0)</f>
        <v>인쇄출판</v>
      </c>
      <c r="I851" s="2" t="s">
        <v>1529</v>
      </c>
      <c r="J851" s="7" t="s">
        <v>928</v>
      </c>
      <c r="K851" s="2" t="s">
        <v>20</v>
      </c>
      <c r="L851" s="7" t="s">
        <v>81</v>
      </c>
      <c r="M851" s="2" t="str">
        <f t="shared" si="41"/>
        <v>100만원 미만</v>
      </c>
      <c r="N851" s="11">
        <v>27500</v>
      </c>
    </row>
    <row r="852" spans="1:14" x14ac:dyDescent="0.4">
      <c r="A852" s="1">
        <v>850</v>
      </c>
      <c r="B852" s="2" t="s">
        <v>14</v>
      </c>
      <c r="C852" s="7" t="s">
        <v>1442</v>
      </c>
      <c r="D852" s="2" t="e">
        <f t="shared" si="39"/>
        <v>#REF!</v>
      </c>
      <c r="E852" s="16" t="e">
        <f>VLOOKUP(C852,#REF!,12,FALSE)</f>
        <v>#REF!</v>
      </c>
      <c r="F852" s="2" t="str">
        <f>IFERROR(VLOOKUP($H852,[1]종합!$B$2:$C$142,2,FALSE),0)</f>
        <v>물품</v>
      </c>
      <c r="G852" s="2" t="str">
        <f t="shared" si="40"/>
        <v>수의계약</v>
      </c>
      <c r="H852" s="2" t="str">
        <f>IFERROR(VLOOKUP(I852,[1]종합!$A$1:$C$143,2,FALSE),0)</f>
        <v>청소위생용품</v>
      </c>
      <c r="I852" s="2" t="s">
        <v>1538</v>
      </c>
      <c r="J852" s="7" t="s">
        <v>368</v>
      </c>
      <c r="K852" s="2" t="s">
        <v>20</v>
      </c>
      <c r="L852" s="7" t="s">
        <v>25</v>
      </c>
      <c r="M852" s="2" t="str">
        <f t="shared" si="41"/>
        <v>100만원 미만</v>
      </c>
      <c r="N852" s="11">
        <v>260000</v>
      </c>
    </row>
    <row r="853" spans="1:14" x14ac:dyDescent="0.4">
      <c r="A853" s="1">
        <v>851</v>
      </c>
      <c r="B853" s="2" t="s">
        <v>14</v>
      </c>
      <c r="C853" s="7" t="s">
        <v>1440</v>
      </c>
      <c r="D853" s="2" t="e">
        <f t="shared" si="39"/>
        <v>#REF!</v>
      </c>
      <c r="E853" s="16" t="e">
        <f>VLOOKUP(C853,#REF!,12,FALSE)</f>
        <v>#REF!</v>
      </c>
      <c r="F853" s="2" t="str">
        <f>IFERROR(VLOOKUP($H853,[1]종합!$B$2:$C$142,2,FALSE),0)</f>
        <v>용역</v>
      </c>
      <c r="G853" s="2" t="str">
        <f t="shared" si="40"/>
        <v>수의계약</v>
      </c>
      <c r="H853" s="2" t="str">
        <f>IFERROR(VLOOKUP(I853,[1]종합!$A$1:$C$143,2,FALSE),0)</f>
        <v>인쇄출판</v>
      </c>
      <c r="I853" s="2" t="s">
        <v>1543</v>
      </c>
      <c r="J853" s="7" t="s">
        <v>929</v>
      </c>
      <c r="K853" s="2" t="s">
        <v>20</v>
      </c>
      <c r="L853" s="7" t="s">
        <v>97</v>
      </c>
      <c r="M853" s="2" t="str">
        <f t="shared" si="41"/>
        <v>100만원 미만</v>
      </c>
      <c r="N853" s="11">
        <v>526000</v>
      </c>
    </row>
    <row r="854" spans="1:14" x14ac:dyDescent="0.4">
      <c r="A854" s="1">
        <v>852</v>
      </c>
      <c r="B854" s="2" t="s">
        <v>14</v>
      </c>
      <c r="C854" s="7" t="s">
        <v>1448</v>
      </c>
      <c r="D854" s="2" t="e">
        <f t="shared" si="39"/>
        <v>#REF!</v>
      </c>
      <c r="E854" s="16" t="e">
        <f>VLOOKUP(C854,#REF!,12,FALSE)</f>
        <v>#REF!</v>
      </c>
      <c r="F854" s="2" t="str">
        <f>IFERROR(VLOOKUP($H854,[1]종합!$B$2:$C$142,2,FALSE),0)</f>
        <v>용역</v>
      </c>
      <c r="G854" s="2" t="str">
        <f t="shared" si="40"/>
        <v>수의계약</v>
      </c>
      <c r="H854" s="2" t="str">
        <f>IFERROR(VLOOKUP(I854,[1]종합!$A$1:$C$143,2,FALSE),0)</f>
        <v>기타사업서비스</v>
      </c>
      <c r="I854" s="2" t="s">
        <v>1683</v>
      </c>
      <c r="J854" s="7" t="s">
        <v>930</v>
      </c>
      <c r="K854" s="2" t="s">
        <v>20</v>
      </c>
      <c r="L854" s="7" t="s">
        <v>85</v>
      </c>
      <c r="M854" s="2" t="str">
        <f t="shared" si="41"/>
        <v>100만원 미만</v>
      </c>
      <c r="N854" s="11">
        <v>514000</v>
      </c>
    </row>
    <row r="855" spans="1:14" x14ac:dyDescent="0.4">
      <c r="A855" s="1">
        <v>853</v>
      </c>
      <c r="B855" s="2" t="s">
        <v>14</v>
      </c>
      <c r="C855" s="7" t="s">
        <v>1451</v>
      </c>
      <c r="D855" s="2" t="e">
        <f t="shared" si="39"/>
        <v>#REF!</v>
      </c>
      <c r="E855" s="16" t="e">
        <f>VLOOKUP(C855,#REF!,12,FALSE)</f>
        <v>#REF!</v>
      </c>
      <c r="F855" s="2">
        <f>IFERROR(VLOOKUP($H855,[1]종합!$B$2:$C$142,2,FALSE),0)</f>
        <v>0</v>
      </c>
      <c r="G855" s="2" t="str">
        <f t="shared" si="40"/>
        <v>수의계약</v>
      </c>
      <c r="H855" s="2">
        <f>IFERROR(VLOOKUP(I855,[1]종합!$A$1:$C$143,2,FALSE),0)</f>
        <v>0</v>
      </c>
      <c r="I855" s="2" t="s">
        <v>1659</v>
      </c>
      <c r="J855" s="7" t="s">
        <v>931</v>
      </c>
      <c r="K855" s="2" t="s">
        <v>20</v>
      </c>
      <c r="L855" s="7" t="s">
        <v>179</v>
      </c>
      <c r="M855" s="2" t="str">
        <f t="shared" si="41"/>
        <v>100~500만원</v>
      </c>
      <c r="N855" s="11">
        <v>4199000</v>
      </c>
    </row>
    <row r="856" spans="1:14" x14ac:dyDescent="0.4">
      <c r="A856" s="1">
        <v>854</v>
      </c>
      <c r="B856" s="2" t="s">
        <v>932</v>
      </c>
      <c r="C856" s="7" t="s">
        <v>1561</v>
      </c>
      <c r="D856" s="2" t="e">
        <f t="shared" si="39"/>
        <v>#REF!</v>
      </c>
      <c r="E856" s="16" t="e">
        <f>VLOOKUP(C856,#REF!,12,FALSE)</f>
        <v>#REF!</v>
      </c>
      <c r="F856" s="2" t="str">
        <f>IFERROR(VLOOKUP($H856,[1]종합!$B$2:$C$142,2,FALSE),0)</f>
        <v>용역</v>
      </c>
      <c r="G856" s="2" t="str">
        <f t="shared" si="40"/>
        <v>수의계약</v>
      </c>
      <c r="H856" s="2" t="str">
        <f>IFERROR(VLOOKUP(I856,[1]종합!$A$1:$C$143,2,FALSE),0)</f>
        <v>청소및시설관리</v>
      </c>
      <c r="I856" s="2" t="s">
        <v>1556</v>
      </c>
      <c r="J856" s="7" t="s">
        <v>664</v>
      </c>
      <c r="K856" s="2" t="s">
        <v>20</v>
      </c>
      <c r="L856" s="7" t="s">
        <v>141</v>
      </c>
      <c r="M856" s="2" t="str">
        <f t="shared" si="41"/>
        <v>100만원 미만</v>
      </c>
      <c r="N856" s="11">
        <v>600000</v>
      </c>
    </row>
    <row r="857" spans="1:14" x14ac:dyDescent="0.4">
      <c r="A857" s="1">
        <v>855</v>
      </c>
      <c r="B857" s="2" t="s">
        <v>14</v>
      </c>
      <c r="C857" s="7" t="s">
        <v>1441</v>
      </c>
      <c r="D857" s="2" t="e">
        <f t="shared" si="39"/>
        <v>#REF!</v>
      </c>
      <c r="E857" s="16" t="e">
        <f>VLOOKUP(C857,#REF!,12,FALSE)</f>
        <v>#REF!</v>
      </c>
      <c r="F857" s="2" t="str">
        <f>IFERROR(VLOOKUP($H857,[1]종합!$B$2:$C$142,2,FALSE),0)</f>
        <v>물품</v>
      </c>
      <c r="G857" s="2" t="str">
        <f t="shared" si="40"/>
        <v>수의계약</v>
      </c>
      <c r="H857" s="2" t="str">
        <f>IFERROR(VLOOKUP(I857,[1]종합!$A$1:$C$143,2,FALSE),0)</f>
        <v>식품및도시락</v>
      </c>
      <c r="I857" s="2" t="s">
        <v>1547</v>
      </c>
      <c r="J857" s="7" t="s">
        <v>933</v>
      </c>
      <c r="K857" s="2" t="s">
        <v>934</v>
      </c>
      <c r="L857" s="7" t="s">
        <v>169</v>
      </c>
      <c r="M857" s="2" t="str">
        <f t="shared" si="41"/>
        <v>100만원 미만</v>
      </c>
      <c r="N857" s="11">
        <v>252000</v>
      </c>
    </row>
    <row r="858" spans="1:14" x14ac:dyDescent="0.4">
      <c r="A858" s="1">
        <v>856</v>
      </c>
      <c r="B858" s="2" t="s">
        <v>14</v>
      </c>
      <c r="C858" s="7" t="s">
        <v>1440</v>
      </c>
      <c r="D858" s="2" t="e">
        <f t="shared" si="39"/>
        <v>#REF!</v>
      </c>
      <c r="E858" s="16" t="e">
        <f>VLOOKUP(C858,#REF!,12,FALSE)</f>
        <v>#REF!</v>
      </c>
      <c r="F858" s="2" t="str">
        <f>IFERROR(VLOOKUP($H858,[1]종합!$B$2:$C$142,2,FALSE),0)</f>
        <v>용역</v>
      </c>
      <c r="G858" s="2" t="str">
        <f t="shared" si="40"/>
        <v>수의계약</v>
      </c>
      <c r="H858" s="2" t="str">
        <f>IFERROR(VLOOKUP(I858,[1]종합!$A$1:$C$143,2,FALSE),0)</f>
        <v>행사전시</v>
      </c>
      <c r="I858" s="2" t="s">
        <v>1712</v>
      </c>
      <c r="J858" s="7" t="s">
        <v>935</v>
      </c>
      <c r="K858" s="2" t="s">
        <v>20</v>
      </c>
      <c r="L858" s="7" t="s">
        <v>179</v>
      </c>
      <c r="M858" s="2" t="str">
        <f t="shared" si="41"/>
        <v>100만원 미만</v>
      </c>
      <c r="N858" s="11">
        <v>44000</v>
      </c>
    </row>
    <row r="859" spans="1:14" x14ac:dyDescent="0.4">
      <c r="A859" s="1">
        <v>857</v>
      </c>
      <c r="B859" s="2" t="s">
        <v>14</v>
      </c>
      <c r="C859" s="7" t="s">
        <v>1464</v>
      </c>
      <c r="D859" s="2" t="e">
        <f t="shared" si="39"/>
        <v>#REF!</v>
      </c>
      <c r="E859" s="16" t="e">
        <f>VLOOKUP(C859,#REF!,12,FALSE)</f>
        <v>#REF!</v>
      </c>
      <c r="F859" s="2" t="str">
        <f>IFERROR(VLOOKUP($H859,[1]종합!$B$2:$C$142,2,FALSE),0)</f>
        <v>용역</v>
      </c>
      <c r="G859" s="2" t="str">
        <f t="shared" si="40"/>
        <v>수의계약</v>
      </c>
      <c r="H859" s="2" t="str">
        <f>IFERROR(VLOOKUP(I859,[1]종합!$A$1:$C$143,2,FALSE),0)</f>
        <v>인쇄출판</v>
      </c>
      <c r="I859" s="2" t="s">
        <v>1530</v>
      </c>
      <c r="J859" s="7" t="s">
        <v>936</v>
      </c>
      <c r="K859" s="2" t="s">
        <v>937</v>
      </c>
      <c r="L859" s="7" t="s">
        <v>29</v>
      </c>
      <c r="M859" s="2" t="str">
        <f t="shared" si="41"/>
        <v>100~500만원</v>
      </c>
      <c r="N859" s="11">
        <v>1386000</v>
      </c>
    </row>
    <row r="860" spans="1:14" x14ac:dyDescent="0.4">
      <c r="A860" s="1">
        <v>858</v>
      </c>
      <c r="B860" s="2" t="s">
        <v>14</v>
      </c>
      <c r="C860" s="7" t="s">
        <v>1446</v>
      </c>
      <c r="D860" s="2" t="e">
        <f t="shared" si="39"/>
        <v>#REF!</v>
      </c>
      <c r="E860" s="16" t="e">
        <f>VLOOKUP(C860,#REF!,12,FALSE)</f>
        <v>#REF!</v>
      </c>
      <c r="F860" s="2" t="str">
        <f>IFERROR(VLOOKUP($H860,[1]종합!$B$2:$C$142,2,FALSE),0)</f>
        <v>용역</v>
      </c>
      <c r="G860" s="2" t="str">
        <f t="shared" si="40"/>
        <v>수의계약</v>
      </c>
      <c r="H860" s="2" t="str">
        <f>IFERROR(VLOOKUP(I860,[1]종합!$A$1:$C$143,2,FALSE),0)</f>
        <v>정보전산</v>
      </c>
      <c r="I860" s="2" t="s">
        <v>1690</v>
      </c>
      <c r="J860" s="7" t="s">
        <v>938</v>
      </c>
      <c r="K860" s="2" t="s">
        <v>20</v>
      </c>
      <c r="L860" s="7" t="s">
        <v>120</v>
      </c>
      <c r="M860" s="2" t="str">
        <f t="shared" si="41"/>
        <v>100만원 미만</v>
      </c>
      <c r="N860" s="11">
        <v>5500</v>
      </c>
    </row>
    <row r="861" spans="1:14" x14ac:dyDescent="0.4">
      <c r="A861" s="1">
        <v>859</v>
      </c>
      <c r="B861" s="2" t="s">
        <v>14</v>
      </c>
      <c r="C861" s="7" t="s">
        <v>1464</v>
      </c>
      <c r="D861" s="2" t="e">
        <f t="shared" si="39"/>
        <v>#REF!</v>
      </c>
      <c r="E861" s="16" t="e">
        <f>VLOOKUP(C861,#REF!,12,FALSE)</f>
        <v>#REF!</v>
      </c>
      <c r="F861" s="2" t="str">
        <f>IFERROR(VLOOKUP($H861,[1]종합!$B$2:$C$142,2,FALSE),0)</f>
        <v>물품</v>
      </c>
      <c r="G861" s="2" t="str">
        <f t="shared" si="40"/>
        <v>수의계약</v>
      </c>
      <c r="H861" s="2" t="str">
        <f>IFERROR(VLOOKUP(I861,[1]종합!$A$1:$C$143,2,FALSE),0)</f>
        <v>사무용품및소모품</v>
      </c>
      <c r="I861" s="2" t="s">
        <v>1643</v>
      </c>
      <c r="J861" s="7" t="s">
        <v>939</v>
      </c>
      <c r="K861" s="2" t="s">
        <v>503</v>
      </c>
      <c r="L861" s="7" t="s">
        <v>452</v>
      </c>
      <c r="M861" s="2" t="str">
        <f t="shared" si="41"/>
        <v>100만원 미만</v>
      </c>
      <c r="N861" s="11">
        <v>725000</v>
      </c>
    </row>
    <row r="862" spans="1:14" x14ac:dyDescent="0.4">
      <c r="A862" s="1">
        <v>860</v>
      </c>
      <c r="B862" s="2" t="s">
        <v>14</v>
      </c>
      <c r="C862" s="7" t="s">
        <v>1450</v>
      </c>
      <c r="D862" s="2" t="e">
        <f t="shared" si="39"/>
        <v>#REF!</v>
      </c>
      <c r="E862" s="16" t="e">
        <f>VLOOKUP(C862,#REF!,12,FALSE)</f>
        <v>#REF!</v>
      </c>
      <c r="F862" s="2" t="str">
        <f>IFERROR(VLOOKUP($H862,[1]종합!$B$2:$C$142,2,FALSE),0)</f>
        <v>용역</v>
      </c>
      <c r="G862" s="2" t="str">
        <f t="shared" si="40"/>
        <v>수의계약</v>
      </c>
      <c r="H862" s="2" t="str">
        <f>IFERROR(VLOOKUP(I862,[1]종합!$A$1:$C$143,2,FALSE),0)</f>
        <v>청소및시설관리</v>
      </c>
      <c r="I862" s="2" t="s">
        <v>1536</v>
      </c>
      <c r="J862" s="7" t="s">
        <v>940</v>
      </c>
      <c r="K862" s="2" t="s">
        <v>20</v>
      </c>
      <c r="L862" s="7" t="s">
        <v>192</v>
      </c>
      <c r="M862" s="2" t="str">
        <f t="shared" si="41"/>
        <v>100~500만원</v>
      </c>
      <c r="N862" s="11">
        <v>1441000</v>
      </c>
    </row>
    <row r="863" spans="1:14" x14ac:dyDescent="0.4">
      <c r="A863" s="1">
        <v>861</v>
      </c>
      <c r="B863" s="2" t="s">
        <v>14</v>
      </c>
      <c r="C863" s="7" t="s">
        <v>1563</v>
      </c>
      <c r="D863" s="2" t="e">
        <f t="shared" si="39"/>
        <v>#REF!</v>
      </c>
      <c r="E863" s="16" t="e">
        <f>VLOOKUP(C863,#REF!,12,FALSE)</f>
        <v>#REF!</v>
      </c>
      <c r="F863" s="2" t="str">
        <f>IFERROR(VLOOKUP($H863,[1]종합!$B$2:$C$142,2,FALSE),0)</f>
        <v>물품</v>
      </c>
      <c r="G863" s="2" t="str">
        <f t="shared" si="40"/>
        <v>수의계약</v>
      </c>
      <c r="H863" s="2" t="str">
        <f>IFERROR(VLOOKUP(I863,[1]종합!$A$1:$C$143,2,FALSE),0)</f>
        <v>생활용품</v>
      </c>
      <c r="I863" s="2" t="s">
        <v>1549</v>
      </c>
      <c r="J863" s="7" t="s">
        <v>941</v>
      </c>
      <c r="K863" s="2" t="s">
        <v>20</v>
      </c>
      <c r="L863" s="7" t="s">
        <v>169</v>
      </c>
      <c r="M863" s="2" t="str">
        <f t="shared" si="41"/>
        <v>100만원 미만</v>
      </c>
      <c r="N863" s="11">
        <v>300000</v>
      </c>
    </row>
    <row r="864" spans="1:14" x14ac:dyDescent="0.4">
      <c r="A864" s="1">
        <v>862</v>
      </c>
      <c r="B864" s="2" t="s">
        <v>14</v>
      </c>
      <c r="C864" s="7" t="s">
        <v>1440</v>
      </c>
      <c r="D864" s="2" t="e">
        <f t="shared" si="39"/>
        <v>#REF!</v>
      </c>
      <c r="E864" s="16" t="e">
        <f>VLOOKUP(C864,#REF!,12,FALSE)</f>
        <v>#REF!</v>
      </c>
      <c r="F864" s="2" t="str">
        <f>IFERROR(VLOOKUP($H864,[1]종합!$B$2:$C$142,2,FALSE),0)</f>
        <v>용역</v>
      </c>
      <c r="G864" s="2" t="str">
        <f t="shared" si="40"/>
        <v>수의계약</v>
      </c>
      <c r="H864" s="2" t="str">
        <f>IFERROR(VLOOKUP(I864,[1]종합!$A$1:$C$143,2,FALSE),0)</f>
        <v>인쇄출판</v>
      </c>
      <c r="I864" s="2" t="s">
        <v>1529</v>
      </c>
      <c r="J864" s="7" t="s">
        <v>942</v>
      </c>
      <c r="K864" s="2" t="s">
        <v>20</v>
      </c>
      <c r="L864" s="7" t="s">
        <v>87</v>
      </c>
      <c r="M864" s="2" t="str">
        <f t="shared" si="41"/>
        <v>100만원 미만</v>
      </c>
      <c r="N864" s="11">
        <v>77000</v>
      </c>
    </row>
    <row r="865" spans="1:14" x14ac:dyDescent="0.4">
      <c r="A865" s="1">
        <v>863</v>
      </c>
      <c r="B865" s="2" t="s">
        <v>14</v>
      </c>
      <c r="C865" s="7" t="s">
        <v>1440</v>
      </c>
      <c r="D865" s="2" t="e">
        <f t="shared" si="39"/>
        <v>#REF!</v>
      </c>
      <c r="E865" s="16" t="e">
        <f>VLOOKUP(C865,#REF!,12,FALSE)</f>
        <v>#REF!</v>
      </c>
      <c r="F865" s="2" t="str">
        <f>IFERROR(VLOOKUP($H865,[1]종합!$B$2:$C$142,2,FALSE),0)</f>
        <v>용역</v>
      </c>
      <c r="G865" s="2" t="str">
        <f t="shared" si="40"/>
        <v>수의계약</v>
      </c>
      <c r="H865" s="2" t="str">
        <f>IFERROR(VLOOKUP(I865,[1]종합!$A$1:$C$143,2,FALSE),0)</f>
        <v>인쇄출판</v>
      </c>
      <c r="I865" s="2" t="s">
        <v>1665</v>
      </c>
      <c r="J865" s="7" t="s">
        <v>943</v>
      </c>
      <c r="K865" s="2" t="s">
        <v>20</v>
      </c>
      <c r="L865" s="7" t="s">
        <v>38</v>
      </c>
      <c r="M865" s="2" t="str">
        <f t="shared" si="41"/>
        <v>100만원 미만</v>
      </c>
      <c r="N865" s="11">
        <v>110000</v>
      </c>
    </row>
    <row r="866" spans="1:14" x14ac:dyDescent="0.4">
      <c r="A866" s="1">
        <v>864</v>
      </c>
      <c r="B866" s="2" t="s">
        <v>14</v>
      </c>
      <c r="C866" s="7" t="s">
        <v>1560</v>
      </c>
      <c r="D866" s="2" t="e">
        <f t="shared" si="39"/>
        <v>#REF!</v>
      </c>
      <c r="E866" s="16" t="e">
        <f>VLOOKUP(C866,#REF!,12,FALSE)</f>
        <v>#REF!</v>
      </c>
      <c r="F866" s="2" t="str">
        <f>IFERROR(VLOOKUP($H866,[1]종합!$B$2:$C$142,2,FALSE),0)</f>
        <v>용역</v>
      </c>
      <c r="G866" s="2" t="str">
        <f t="shared" si="40"/>
        <v>수의계약</v>
      </c>
      <c r="H866" s="2" t="str">
        <f>IFERROR(VLOOKUP(I866,[1]종합!$A$1:$C$143,2,FALSE),0)</f>
        <v>급식및시설운영</v>
      </c>
      <c r="I866" s="2" t="s">
        <v>1555</v>
      </c>
      <c r="J866" s="7" t="s">
        <v>944</v>
      </c>
      <c r="K866" s="2" t="s">
        <v>20</v>
      </c>
      <c r="L866" s="7" t="s">
        <v>42</v>
      </c>
      <c r="M866" s="2" t="str">
        <f t="shared" si="41"/>
        <v>1000~2000만원</v>
      </c>
      <c r="N866" s="11">
        <v>15653730</v>
      </c>
    </row>
    <row r="867" spans="1:14" x14ac:dyDescent="0.4">
      <c r="A867" s="1">
        <v>865</v>
      </c>
      <c r="B867" s="2" t="s">
        <v>14</v>
      </c>
      <c r="C867" s="7" t="s">
        <v>1440</v>
      </c>
      <c r="D867" s="2" t="e">
        <f t="shared" si="39"/>
        <v>#REF!</v>
      </c>
      <c r="E867" s="16" t="e">
        <f>VLOOKUP(C867,#REF!,12,FALSE)</f>
        <v>#REF!</v>
      </c>
      <c r="F867" s="2" t="str">
        <f>IFERROR(VLOOKUP($H867,[1]종합!$B$2:$C$142,2,FALSE),0)</f>
        <v>용역</v>
      </c>
      <c r="G867" s="2" t="str">
        <f t="shared" si="40"/>
        <v>수의계약</v>
      </c>
      <c r="H867" s="2" t="str">
        <f>IFERROR(VLOOKUP(I867,[1]종합!$A$1:$C$143,2,FALSE),0)</f>
        <v>인쇄출판</v>
      </c>
      <c r="I867" s="2" t="s">
        <v>1529</v>
      </c>
      <c r="J867" s="7" t="s">
        <v>945</v>
      </c>
      <c r="K867" s="2" t="s">
        <v>20</v>
      </c>
      <c r="L867" s="7" t="s">
        <v>29</v>
      </c>
      <c r="M867" s="2" t="str">
        <f t="shared" si="41"/>
        <v>100만원 미만</v>
      </c>
      <c r="N867" s="11">
        <v>22000</v>
      </c>
    </row>
    <row r="868" spans="1:14" x14ac:dyDescent="0.4">
      <c r="A868" s="1">
        <v>866</v>
      </c>
      <c r="B868" s="2" t="s">
        <v>14</v>
      </c>
      <c r="C868" s="7" t="s">
        <v>1440</v>
      </c>
      <c r="D868" s="2" t="e">
        <f t="shared" si="39"/>
        <v>#REF!</v>
      </c>
      <c r="E868" s="16" t="e">
        <f>VLOOKUP(C868,#REF!,12,FALSE)</f>
        <v>#REF!</v>
      </c>
      <c r="F868" s="2" t="str">
        <f>IFERROR(VLOOKUP($H868,[1]종합!$B$2:$C$142,2,FALSE),0)</f>
        <v>용역</v>
      </c>
      <c r="G868" s="2" t="str">
        <f t="shared" si="40"/>
        <v>수의계약</v>
      </c>
      <c r="H868" s="2" t="str">
        <f>IFERROR(VLOOKUP(I868,[1]종합!$A$1:$C$143,2,FALSE),0)</f>
        <v>인쇄출판</v>
      </c>
      <c r="I868" s="2" t="s">
        <v>1529</v>
      </c>
      <c r="J868" s="7" t="s">
        <v>946</v>
      </c>
      <c r="K868" s="2" t="s">
        <v>20</v>
      </c>
      <c r="L868" s="7" t="s">
        <v>161</v>
      </c>
      <c r="M868" s="2" t="str">
        <f t="shared" si="41"/>
        <v>100만원 미만</v>
      </c>
      <c r="N868" s="11">
        <v>33000</v>
      </c>
    </row>
    <row r="869" spans="1:14" x14ac:dyDescent="0.4">
      <c r="A869" s="1">
        <v>867</v>
      </c>
      <c r="B869" s="2" t="s">
        <v>14</v>
      </c>
      <c r="C869" s="7" t="s">
        <v>1440</v>
      </c>
      <c r="D869" s="2" t="e">
        <f t="shared" si="39"/>
        <v>#REF!</v>
      </c>
      <c r="E869" s="16" t="e">
        <f>VLOOKUP(C869,#REF!,12,FALSE)</f>
        <v>#REF!</v>
      </c>
      <c r="F869" s="2" t="str">
        <f>IFERROR(VLOOKUP($H869,[1]종합!$B$2:$C$142,2,FALSE),0)</f>
        <v>용역</v>
      </c>
      <c r="G869" s="2" t="str">
        <f t="shared" si="40"/>
        <v>수의계약</v>
      </c>
      <c r="H869" s="2" t="str">
        <f>IFERROR(VLOOKUP(I869,[1]종합!$A$1:$C$143,2,FALSE),0)</f>
        <v>인쇄출판</v>
      </c>
      <c r="I869" s="2" t="s">
        <v>1530</v>
      </c>
      <c r="J869" s="7" t="s">
        <v>947</v>
      </c>
      <c r="K869" s="2" t="s">
        <v>948</v>
      </c>
      <c r="L869" s="7" t="s">
        <v>701</v>
      </c>
      <c r="M869" s="2" t="str">
        <f t="shared" si="41"/>
        <v>100만원 미만</v>
      </c>
      <c r="N869" s="11">
        <v>96800</v>
      </c>
    </row>
    <row r="870" spans="1:14" x14ac:dyDescent="0.4">
      <c r="A870" s="1">
        <v>868</v>
      </c>
      <c r="B870" s="2" t="s">
        <v>920</v>
      </c>
      <c r="C870" s="7" t="s">
        <v>1440</v>
      </c>
      <c r="D870" s="2" t="e">
        <f t="shared" si="39"/>
        <v>#REF!</v>
      </c>
      <c r="E870" s="16" t="e">
        <f>VLOOKUP(C870,#REF!,12,FALSE)</f>
        <v>#REF!</v>
      </c>
      <c r="F870" s="2" t="str">
        <f>IFERROR(VLOOKUP($H870,[1]종합!$B$2:$C$142,2,FALSE),0)</f>
        <v>용역</v>
      </c>
      <c r="G870" s="2" t="str">
        <f t="shared" si="40"/>
        <v>수의계약</v>
      </c>
      <c r="H870" s="2" t="str">
        <f>IFERROR(VLOOKUP(I870,[1]종합!$A$1:$C$143,2,FALSE),0)</f>
        <v>인쇄출판</v>
      </c>
      <c r="I870" s="2" t="s">
        <v>1529</v>
      </c>
      <c r="J870" s="7" t="s">
        <v>949</v>
      </c>
      <c r="K870" s="2" t="s">
        <v>20</v>
      </c>
      <c r="L870" s="7" t="s">
        <v>591</v>
      </c>
      <c r="M870" s="2" t="str">
        <f t="shared" si="41"/>
        <v>100만원 미만</v>
      </c>
      <c r="N870" s="11">
        <v>132000</v>
      </c>
    </row>
    <row r="871" spans="1:14" x14ac:dyDescent="0.4">
      <c r="A871" s="1">
        <v>869</v>
      </c>
      <c r="B871" s="2" t="s">
        <v>14</v>
      </c>
      <c r="C871" s="7" t="s">
        <v>1441</v>
      </c>
      <c r="D871" s="2" t="e">
        <f t="shared" si="39"/>
        <v>#REF!</v>
      </c>
      <c r="E871" s="16" t="e">
        <f>VLOOKUP(C871,#REF!,12,FALSE)</f>
        <v>#REF!</v>
      </c>
      <c r="F871" s="2" t="str">
        <f>IFERROR(VLOOKUP($H871,[1]종합!$B$2:$C$142,2,FALSE),0)</f>
        <v>용역</v>
      </c>
      <c r="G871" s="2" t="str">
        <f t="shared" si="40"/>
        <v>수의계약</v>
      </c>
      <c r="H871" s="2" t="str">
        <f>IFERROR(VLOOKUP(I871,[1]종합!$A$1:$C$143,2,FALSE),0)</f>
        <v>급식및시설운영</v>
      </c>
      <c r="I871" s="2" t="s">
        <v>1554</v>
      </c>
      <c r="J871" s="7" t="s">
        <v>950</v>
      </c>
      <c r="K871" s="2" t="s">
        <v>20</v>
      </c>
      <c r="L871" s="7" t="s">
        <v>161</v>
      </c>
      <c r="M871" s="2" t="str">
        <f t="shared" si="41"/>
        <v>100만원 미만</v>
      </c>
      <c r="N871" s="11">
        <v>284000</v>
      </c>
    </row>
    <row r="872" spans="1:14" x14ac:dyDescent="0.4">
      <c r="A872" s="1">
        <v>870</v>
      </c>
      <c r="B872" s="2" t="s">
        <v>14</v>
      </c>
      <c r="C872" s="7" t="s">
        <v>1440</v>
      </c>
      <c r="D872" s="2" t="e">
        <f t="shared" si="39"/>
        <v>#REF!</v>
      </c>
      <c r="E872" s="16" t="e">
        <f>VLOOKUP(C872,#REF!,12,FALSE)</f>
        <v>#REF!</v>
      </c>
      <c r="F872" s="2" t="str">
        <f>IFERROR(VLOOKUP($H872,[1]종합!$B$2:$C$142,2,FALSE),0)</f>
        <v>용역</v>
      </c>
      <c r="G872" s="2" t="str">
        <f t="shared" si="40"/>
        <v>수의계약</v>
      </c>
      <c r="H872" s="2" t="str">
        <f>IFERROR(VLOOKUP(I872,[1]종합!$A$1:$C$143,2,FALSE),0)</f>
        <v>인쇄출판</v>
      </c>
      <c r="I872" s="2" t="s">
        <v>1529</v>
      </c>
      <c r="J872" s="7" t="s">
        <v>951</v>
      </c>
      <c r="K872" s="2" t="s">
        <v>887</v>
      </c>
      <c r="L872" s="7" t="s">
        <v>85</v>
      </c>
      <c r="M872" s="2" t="str">
        <f t="shared" si="41"/>
        <v>100만원 미만</v>
      </c>
      <c r="N872" s="11">
        <v>407000</v>
      </c>
    </row>
    <row r="873" spans="1:14" x14ac:dyDescent="0.4">
      <c r="A873" s="1">
        <v>871</v>
      </c>
      <c r="B873" s="2" t="s">
        <v>14</v>
      </c>
      <c r="C873" s="7" t="s">
        <v>1440</v>
      </c>
      <c r="D873" s="2" t="e">
        <f t="shared" si="39"/>
        <v>#REF!</v>
      </c>
      <c r="E873" s="16" t="e">
        <f>VLOOKUP(C873,#REF!,12,FALSE)</f>
        <v>#REF!</v>
      </c>
      <c r="F873" s="2" t="str">
        <f>IFERROR(VLOOKUP($H873,[1]종합!$B$2:$C$142,2,FALSE),0)</f>
        <v>용역</v>
      </c>
      <c r="G873" s="2" t="str">
        <f t="shared" si="40"/>
        <v>수의계약</v>
      </c>
      <c r="H873" s="2" t="str">
        <f>IFERROR(VLOOKUP(I873,[1]종합!$A$1:$C$143,2,FALSE),0)</f>
        <v>인쇄출판</v>
      </c>
      <c r="I873" s="2" t="s">
        <v>1530</v>
      </c>
      <c r="J873" s="7" t="s">
        <v>952</v>
      </c>
      <c r="K873" s="2" t="s">
        <v>20</v>
      </c>
      <c r="L873" s="7" t="s">
        <v>46</v>
      </c>
      <c r="M873" s="2" t="str">
        <f t="shared" si="41"/>
        <v>100만원 미만</v>
      </c>
      <c r="N873" s="11">
        <v>605000</v>
      </c>
    </row>
    <row r="874" spans="1:14" x14ac:dyDescent="0.4">
      <c r="A874" s="1">
        <v>872</v>
      </c>
      <c r="B874" s="2" t="s">
        <v>14</v>
      </c>
      <c r="C874" s="7" t="s">
        <v>1440</v>
      </c>
      <c r="D874" s="2" t="e">
        <f t="shared" si="39"/>
        <v>#REF!</v>
      </c>
      <c r="E874" s="16" t="e">
        <f>VLOOKUP(C874,#REF!,12,FALSE)</f>
        <v>#REF!</v>
      </c>
      <c r="F874" s="2" t="str">
        <f>IFERROR(VLOOKUP($H874,[1]종합!$B$2:$C$142,2,FALSE),0)</f>
        <v>용역</v>
      </c>
      <c r="G874" s="2" t="str">
        <f t="shared" si="40"/>
        <v>수의계약</v>
      </c>
      <c r="H874" s="2" t="str">
        <f>IFERROR(VLOOKUP(I874,[1]종합!$A$1:$C$143,2,FALSE),0)</f>
        <v>인쇄출판</v>
      </c>
      <c r="I874" s="2" t="s">
        <v>1529</v>
      </c>
      <c r="J874" s="7" t="s">
        <v>953</v>
      </c>
      <c r="K874" s="2" t="s">
        <v>503</v>
      </c>
      <c r="L874" s="7" t="s">
        <v>35</v>
      </c>
      <c r="M874" s="2" t="str">
        <f t="shared" si="41"/>
        <v>100만원 미만</v>
      </c>
      <c r="N874" s="11">
        <v>44000</v>
      </c>
    </row>
    <row r="875" spans="1:14" x14ac:dyDescent="0.4">
      <c r="A875" s="1">
        <v>873</v>
      </c>
      <c r="B875" s="2" t="s">
        <v>14</v>
      </c>
      <c r="C875" s="7" t="s">
        <v>1525</v>
      </c>
      <c r="D875" s="2" t="e">
        <f t="shared" si="39"/>
        <v>#REF!</v>
      </c>
      <c r="E875" s="16" t="e">
        <f>VLOOKUP(C875,#REF!,12,FALSE)</f>
        <v>#REF!</v>
      </c>
      <c r="F875" s="2" t="str">
        <f>IFERROR(VLOOKUP($H875,[1]종합!$B$2:$C$142,2,FALSE),0)</f>
        <v>물품</v>
      </c>
      <c r="G875" s="2" t="str">
        <f t="shared" si="40"/>
        <v>수의계약</v>
      </c>
      <c r="H875" s="2" t="str">
        <f>IFERROR(VLOOKUP(I875,[1]종합!$A$1:$C$143,2,FALSE),0)</f>
        <v>사무용품및소모품</v>
      </c>
      <c r="I875" s="2" t="str">
        <f>IF(ISERROR(FIND("복사용지",J875)),0,"복사용지")</f>
        <v>복사용지</v>
      </c>
      <c r="J875" s="7" t="s">
        <v>73</v>
      </c>
      <c r="K875" s="2" t="s">
        <v>894</v>
      </c>
      <c r="L875" s="7" t="s">
        <v>74</v>
      </c>
      <c r="M875" s="2" t="str">
        <f t="shared" si="41"/>
        <v>100만원 미만</v>
      </c>
      <c r="N875" s="11">
        <v>980000</v>
      </c>
    </row>
    <row r="876" spans="1:14" x14ac:dyDescent="0.4">
      <c r="A876" s="1">
        <v>874</v>
      </c>
      <c r="B876" s="2" t="s">
        <v>14</v>
      </c>
      <c r="C876" s="7" t="s">
        <v>1441</v>
      </c>
      <c r="D876" s="2" t="e">
        <f t="shared" si="39"/>
        <v>#REF!</v>
      </c>
      <c r="E876" s="16" t="e">
        <f>VLOOKUP(C876,#REF!,12,FALSE)</f>
        <v>#REF!</v>
      </c>
      <c r="F876" s="2" t="str">
        <f>IFERROR(VLOOKUP($H876,[1]종합!$B$2:$C$142,2,FALSE),0)</f>
        <v>물품</v>
      </c>
      <c r="G876" s="2" t="str">
        <f t="shared" si="40"/>
        <v>수의계약</v>
      </c>
      <c r="H876" s="2" t="str">
        <f>IFERROR(VLOOKUP(I876,[1]종합!$A$1:$C$143,2,FALSE),0)</f>
        <v>사무용품및소모품</v>
      </c>
      <c r="I876" s="2" t="s">
        <v>1658</v>
      </c>
      <c r="J876" s="7" t="s">
        <v>954</v>
      </c>
      <c r="K876" s="2" t="s">
        <v>20</v>
      </c>
      <c r="L876" s="7" t="s">
        <v>65</v>
      </c>
      <c r="M876" s="2" t="str">
        <f t="shared" si="41"/>
        <v>100만원 미만</v>
      </c>
      <c r="N876" s="11">
        <v>493000</v>
      </c>
    </row>
    <row r="877" spans="1:14" x14ac:dyDescent="0.4">
      <c r="A877" s="1">
        <v>875</v>
      </c>
      <c r="B877" s="2" t="s">
        <v>505</v>
      </c>
      <c r="C877" s="7" t="s">
        <v>1440</v>
      </c>
      <c r="D877" s="2" t="e">
        <f t="shared" si="39"/>
        <v>#REF!</v>
      </c>
      <c r="E877" s="16" t="e">
        <f>VLOOKUP(C877,#REF!,12,FALSE)</f>
        <v>#REF!</v>
      </c>
      <c r="F877" s="2" t="str">
        <f>IFERROR(VLOOKUP($H877,[1]종합!$B$2:$C$142,2,FALSE),0)</f>
        <v>용역</v>
      </c>
      <c r="G877" s="2" t="str">
        <f t="shared" si="40"/>
        <v>수의계약</v>
      </c>
      <c r="H877" s="2" t="str">
        <f>IFERROR(VLOOKUP(I877,[1]종합!$A$1:$C$143,2,FALSE),0)</f>
        <v>인쇄출판</v>
      </c>
      <c r="I877" s="2" t="s">
        <v>1529</v>
      </c>
      <c r="J877" s="7" t="s">
        <v>955</v>
      </c>
      <c r="K877" s="2" t="s">
        <v>20</v>
      </c>
      <c r="L877" s="7" t="s">
        <v>171</v>
      </c>
      <c r="M877" s="2" t="str">
        <f t="shared" si="41"/>
        <v>100~500만원</v>
      </c>
      <c r="N877" s="11">
        <v>1993750</v>
      </c>
    </row>
    <row r="878" spans="1:14" x14ac:dyDescent="0.4">
      <c r="A878" s="1">
        <v>876</v>
      </c>
      <c r="B878" s="2" t="s">
        <v>14</v>
      </c>
      <c r="C878" s="7" t="s">
        <v>1440</v>
      </c>
      <c r="D878" s="2" t="e">
        <f t="shared" si="39"/>
        <v>#REF!</v>
      </c>
      <c r="E878" s="16" t="e">
        <f>VLOOKUP(C878,#REF!,12,FALSE)</f>
        <v>#REF!</v>
      </c>
      <c r="F878" s="2" t="str">
        <f>IFERROR(VLOOKUP($H878,[1]종합!$B$2:$C$142,2,FALSE),0)</f>
        <v>용역</v>
      </c>
      <c r="G878" s="2" t="str">
        <f t="shared" si="40"/>
        <v>수의계약</v>
      </c>
      <c r="H878" s="2" t="str">
        <f>IFERROR(VLOOKUP(I878,[1]종합!$A$1:$C$143,2,FALSE),0)</f>
        <v>인쇄출판</v>
      </c>
      <c r="I878" s="2" t="s">
        <v>1529</v>
      </c>
      <c r="J878" s="7" t="s">
        <v>956</v>
      </c>
      <c r="K878" s="2" t="s">
        <v>20</v>
      </c>
      <c r="L878" s="7" t="s">
        <v>171</v>
      </c>
      <c r="M878" s="2" t="str">
        <f t="shared" si="41"/>
        <v>100~500만원</v>
      </c>
      <c r="N878" s="11">
        <v>1993750</v>
      </c>
    </row>
    <row r="879" spans="1:14" x14ac:dyDescent="0.4">
      <c r="A879" s="1">
        <v>877</v>
      </c>
      <c r="B879" s="2" t="s">
        <v>14</v>
      </c>
      <c r="C879" s="7" t="s">
        <v>1525</v>
      </c>
      <c r="D879" s="2" t="e">
        <f t="shared" si="39"/>
        <v>#REF!</v>
      </c>
      <c r="E879" s="16" t="e">
        <f>VLOOKUP(C879,#REF!,12,FALSE)</f>
        <v>#REF!</v>
      </c>
      <c r="F879" s="2" t="str">
        <f>IFERROR(VLOOKUP($H879,[1]종합!$B$2:$C$142,2,FALSE),0)</f>
        <v>물품</v>
      </c>
      <c r="G879" s="2" t="str">
        <f t="shared" si="40"/>
        <v>수의계약</v>
      </c>
      <c r="H879" s="2" t="str">
        <f>IFERROR(VLOOKUP(I879,[1]종합!$A$1:$C$143,2,FALSE),0)</f>
        <v>사무용품및소모품</v>
      </c>
      <c r="I879" s="2" t="str">
        <f>IF(ISERROR(FIND("복사용지",J879)),0,"복사용지")</f>
        <v>복사용지</v>
      </c>
      <c r="J879" s="7" t="s">
        <v>571</v>
      </c>
      <c r="K879" s="2" t="s">
        <v>20</v>
      </c>
      <c r="L879" s="7" t="s">
        <v>42</v>
      </c>
      <c r="M879" s="2" t="str">
        <f t="shared" si="41"/>
        <v>100만원 미만</v>
      </c>
      <c r="N879" s="11">
        <v>984900</v>
      </c>
    </row>
    <row r="880" spans="1:14" x14ac:dyDescent="0.4">
      <c r="A880" s="1">
        <v>878</v>
      </c>
      <c r="B880" s="2" t="s">
        <v>14</v>
      </c>
      <c r="C880" s="7" t="s">
        <v>1464</v>
      </c>
      <c r="D880" s="2" t="e">
        <f t="shared" si="39"/>
        <v>#REF!</v>
      </c>
      <c r="E880" s="16" t="e">
        <f>VLOOKUP(C880,#REF!,12,FALSE)</f>
        <v>#REF!</v>
      </c>
      <c r="F880" s="2" t="str">
        <f>IFERROR(VLOOKUP($H880,[1]종합!$B$2:$C$142,2,FALSE),0)</f>
        <v>물품</v>
      </c>
      <c r="G880" s="2" t="str">
        <f t="shared" si="40"/>
        <v>수의계약</v>
      </c>
      <c r="H880" s="2" t="str">
        <f>IFERROR(VLOOKUP(I880,[1]종합!$A$1:$C$143,2,FALSE),0)</f>
        <v>사무용품및소모품</v>
      </c>
      <c r="I880" s="2" t="str">
        <f>IF(ISERROR(FIND("사무용품",J880)),0,"사무용품")</f>
        <v>사무용품</v>
      </c>
      <c r="J880" s="7" t="s">
        <v>957</v>
      </c>
      <c r="K880" s="2" t="s">
        <v>20</v>
      </c>
      <c r="L880" s="7" t="s">
        <v>500</v>
      </c>
      <c r="M880" s="2" t="str">
        <f t="shared" si="41"/>
        <v>100만원 미만</v>
      </c>
      <c r="N880" s="11">
        <v>456600</v>
      </c>
    </row>
    <row r="881" spans="1:14" x14ac:dyDescent="0.4">
      <c r="A881" s="1">
        <v>879</v>
      </c>
      <c r="B881" s="2" t="s">
        <v>14</v>
      </c>
      <c r="C881" s="7" t="s">
        <v>1440</v>
      </c>
      <c r="D881" s="2" t="e">
        <f t="shared" si="39"/>
        <v>#REF!</v>
      </c>
      <c r="E881" s="16" t="e">
        <f>VLOOKUP(C881,#REF!,12,FALSE)</f>
        <v>#REF!</v>
      </c>
      <c r="F881" s="2" t="str">
        <f>IFERROR(VLOOKUP($H881,[1]종합!$B$2:$C$142,2,FALSE),0)</f>
        <v>용역</v>
      </c>
      <c r="G881" s="2" t="str">
        <f t="shared" si="40"/>
        <v>수의계약</v>
      </c>
      <c r="H881" s="2" t="str">
        <f>IFERROR(VLOOKUP(I881,[1]종합!$A$1:$C$143,2,FALSE),0)</f>
        <v>인쇄출판</v>
      </c>
      <c r="I881" s="2" t="s">
        <v>1529</v>
      </c>
      <c r="J881" s="7" t="s">
        <v>958</v>
      </c>
      <c r="K881" s="2" t="s">
        <v>20</v>
      </c>
      <c r="L881" s="7" t="s">
        <v>179</v>
      </c>
      <c r="M881" s="2" t="str">
        <f t="shared" si="41"/>
        <v>100만원 미만</v>
      </c>
      <c r="N881" s="11">
        <v>198000</v>
      </c>
    </row>
    <row r="882" spans="1:14" x14ac:dyDescent="0.4">
      <c r="A882" s="1">
        <v>880</v>
      </c>
      <c r="B882" s="2" t="s">
        <v>14</v>
      </c>
      <c r="C882" s="7" t="s">
        <v>1443</v>
      </c>
      <c r="D882" s="2" t="e">
        <f t="shared" si="39"/>
        <v>#REF!</v>
      </c>
      <c r="E882" s="16" t="e">
        <f>VLOOKUP(C882,#REF!,12,FALSE)</f>
        <v>#REF!</v>
      </c>
      <c r="F882" s="2" t="str">
        <f>IFERROR(VLOOKUP($H882,[1]종합!$B$2:$C$142,2,FALSE),0)</f>
        <v>물품</v>
      </c>
      <c r="G882" s="2" t="str">
        <f t="shared" si="40"/>
        <v>수의계약</v>
      </c>
      <c r="H882" s="2" t="str">
        <f>IFERROR(VLOOKUP(I882,[1]종합!$A$1:$C$143,2,FALSE),0)</f>
        <v>사무용품및소모품</v>
      </c>
      <c r="I882" s="2" t="s">
        <v>1658</v>
      </c>
      <c r="J882" s="7" t="s">
        <v>693</v>
      </c>
      <c r="K882" s="2" t="s">
        <v>20</v>
      </c>
      <c r="L882" s="7" t="s">
        <v>91</v>
      </c>
      <c r="M882" s="2" t="str">
        <f t="shared" si="41"/>
        <v>100만원 미만</v>
      </c>
      <c r="N882" s="11">
        <v>189000</v>
      </c>
    </row>
    <row r="883" spans="1:14" x14ac:dyDescent="0.4">
      <c r="A883" s="1">
        <v>881</v>
      </c>
      <c r="B883" s="2" t="s">
        <v>14</v>
      </c>
      <c r="C883" s="7" t="s">
        <v>1440</v>
      </c>
      <c r="D883" s="2" t="e">
        <f t="shared" si="39"/>
        <v>#REF!</v>
      </c>
      <c r="E883" s="16" t="e">
        <f>VLOOKUP(C883,#REF!,12,FALSE)</f>
        <v>#REF!</v>
      </c>
      <c r="F883" s="2" t="str">
        <f>IFERROR(VLOOKUP($H883,[1]종합!$B$2:$C$142,2,FALSE),0)</f>
        <v>용역</v>
      </c>
      <c r="G883" s="2" t="str">
        <f t="shared" si="40"/>
        <v>수의계약</v>
      </c>
      <c r="H883" s="2" t="str">
        <f>IFERROR(VLOOKUP(I883,[1]종합!$A$1:$C$143,2,FALSE),0)</f>
        <v>인쇄출판</v>
      </c>
      <c r="I883" s="2" t="s">
        <v>1530</v>
      </c>
      <c r="J883" s="7" t="s">
        <v>959</v>
      </c>
      <c r="K883" s="2" t="s">
        <v>20</v>
      </c>
      <c r="L883" s="7" t="s">
        <v>17</v>
      </c>
      <c r="M883" s="2" t="str">
        <f t="shared" si="41"/>
        <v>100만원 미만</v>
      </c>
      <c r="N883" s="11">
        <v>825000</v>
      </c>
    </row>
    <row r="884" spans="1:14" x14ac:dyDescent="0.4">
      <c r="A884" s="1">
        <v>882</v>
      </c>
      <c r="B884" s="2" t="s">
        <v>14</v>
      </c>
      <c r="C884" s="7" t="s">
        <v>1523</v>
      </c>
      <c r="D884" s="2" t="e">
        <f t="shared" si="39"/>
        <v>#REF!</v>
      </c>
      <c r="E884" s="16" t="e">
        <f>VLOOKUP(C884,#REF!,12,FALSE)</f>
        <v>#REF!</v>
      </c>
      <c r="F884" s="2" t="str">
        <f>IFERROR(VLOOKUP($H884,[1]종합!$B$2:$C$142,2,FALSE),0)</f>
        <v>물품</v>
      </c>
      <c r="G884" s="2" t="str">
        <f t="shared" si="40"/>
        <v>수의계약</v>
      </c>
      <c r="H884" s="2" t="str">
        <f>IFERROR(VLOOKUP(I884,[1]종합!$A$1:$C$143,2,FALSE),0)</f>
        <v>식품및도시락</v>
      </c>
      <c r="I884" s="2" t="s">
        <v>1531</v>
      </c>
      <c r="J884" s="7" t="s">
        <v>960</v>
      </c>
      <c r="K884" s="2" t="s">
        <v>20</v>
      </c>
      <c r="L884" s="7" t="s">
        <v>500</v>
      </c>
      <c r="M884" s="2" t="str">
        <f t="shared" si="41"/>
        <v>100만원 미만</v>
      </c>
      <c r="N884" s="11">
        <v>35000</v>
      </c>
    </row>
    <row r="885" spans="1:14" x14ac:dyDescent="0.4">
      <c r="A885" s="1">
        <v>883</v>
      </c>
      <c r="B885" s="2" t="s">
        <v>905</v>
      </c>
      <c r="C885" s="7" t="s">
        <v>1440</v>
      </c>
      <c r="D885" s="2" t="e">
        <f t="shared" si="39"/>
        <v>#REF!</v>
      </c>
      <c r="E885" s="16" t="e">
        <f>VLOOKUP(C885,#REF!,12,FALSE)</f>
        <v>#REF!</v>
      </c>
      <c r="F885" s="2" t="str">
        <f>IFERROR(VLOOKUP($H885,[1]종합!$B$2:$C$142,2,FALSE),0)</f>
        <v>용역</v>
      </c>
      <c r="G885" s="2" t="str">
        <f t="shared" si="40"/>
        <v>수의계약</v>
      </c>
      <c r="H885" s="2" t="str">
        <f>IFERROR(VLOOKUP(I885,[1]종합!$A$1:$C$143,2,FALSE),0)</f>
        <v>인쇄출판</v>
      </c>
      <c r="I885" s="2" t="s">
        <v>1530</v>
      </c>
      <c r="J885" s="7" t="s">
        <v>961</v>
      </c>
      <c r="K885" s="2" t="s">
        <v>20</v>
      </c>
      <c r="L885" s="7" t="s">
        <v>81</v>
      </c>
      <c r="M885" s="2" t="str">
        <f t="shared" si="41"/>
        <v>100만원 미만</v>
      </c>
      <c r="N885" s="11">
        <v>528000</v>
      </c>
    </row>
    <row r="886" spans="1:14" x14ac:dyDescent="0.4">
      <c r="A886" s="1">
        <v>884</v>
      </c>
      <c r="B886" s="2" t="s">
        <v>14</v>
      </c>
      <c r="C886" s="7" t="s">
        <v>1440</v>
      </c>
      <c r="D886" s="2" t="e">
        <f t="shared" si="39"/>
        <v>#REF!</v>
      </c>
      <c r="E886" s="16" t="e">
        <f>VLOOKUP(C886,#REF!,12,FALSE)</f>
        <v>#REF!</v>
      </c>
      <c r="F886" s="2" t="str">
        <f>IFERROR(VLOOKUP($H886,[1]종합!$B$2:$C$142,2,FALSE),0)</f>
        <v>용역</v>
      </c>
      <c r="G886" s="2" t="str">
        <f t="shared" si="40"/>
        <v>수의계약</v>
      </c>
      <c r="H886" s="2" t="str">
        <f>IFERROR(VLOOKUP(I886,[1]종합!$A$1:$C$143,2,FALSE),0)</f>
        <v>인쇄출판</v>
      </c>
      <c r="I886" s="2" t="s">
        <v>1665</v>
      </c>
      <c r="J886" s="7" t="s">
        <v>962</v>
      </c>
      <c r="K886" s="2" t="s">
        <v>20</v>
      </c>
      <c r="L886" s="7" t="s">
        <v>46</v>
      </c>
      <c r="M886" s="2" t="str">
        <f t="shared" si="41"/>
        <v>100만원 미만</v>
      </c>
      <c r="N886" s="11">
        <v>726000</v>
      </c>
    </row>
    <row r="887" spans="1:14" x14ac:dyDescent="0.4">
      <c r="A887" s="1">
        <v>885</v>
      </c>
      <c r="B887" s="2" t="s">
        <v>698</v>
      </c>
      <c r="C887" s="7" t="s">
        <v>1440</v>
      </c>
      <c r="D887" s="2" t="e">
        <f t="shared" si="39"/>
        <v>#REF!</v>
      </c>
      <c r="E887" s="16" t="e">
        <f>VLOOKUP(C887,#REF!,12,FALSE)</f>
        <v>#REF!</v>
      </c>
      <c r="F887" s="2" t="str">
        <f>IFERROR(VLOOKUP($H887,[1]종합!$B$2:$C$142,2,FALSE),0)</f>
        <v>용역</v>
      </c>
      <c r="G887" s="2" t="str">
        <f t="shared" si="40"/>
        <v>수의계약</v>
      </c>
      <c r="H887" s="2" t="str">
        <f>IFERROR(VLOOKUP(I887,[1]종합!$A$1:$C$143,2,FALSE),0)</f>
        <v>인쇄출판</v>
      </c>
      <c r="I887" s="2" t="s">
        <v>1529</v>
      </c>
      <c r="J887" s="7" t="s">
        <v>963</v>
      </c>
      <c r="K887" s="2" t="s">
        <v>566</v>
      </c>
      <c r="L887" s="7" t="s">
        <v>165</v>
      </c>
      <c r="M887" s="2" t="str">
        <f t="shared" si="41"/>
        <v>100만원 미만</v>
      </c>
      <c r="N887" s="11">
        <v>33000</v>
      </c>
    </row>
    <row r="888" spans="1:14" x14ac:dyDescent="0.4">
      <c r="A888" s="1">
        <v>886</v>
      </c>
      <c r="B888" s="2" t="s">
        <v>14</v>
      </c>
      <c r="C888" s="7" t="s">
        <v>1440</v>
      </c>
      <c r="D888" s="2" t="e">
        <f t="shared" si="39"/>
        <v>#REF!</v>
      </c>
      <c r="E888" s="16" t="e">
        <f>VLOOKUP(C888,#REF!,12,FALSE)</f>
        <v>#REF!</v>
      </c>
      <c r="F888" s="2" t="str">
        <f>IFERROR(VLOOKUP($H888,[1]종합!$B$2:$C$142,2,FALSE),0)</f>
        <v>용역</v>
      </c>
      <c r="G888" s="2" t="str">
        <f t="shared" si="40"/>
        <v>수의계약</v>
      </c>
      <c r="H888" s="2" t="str">
        <f>IFERROR(VLOOKUP(I888,[1]종합!$A$1:$C$143,2,FALSE),0)</f>
        <v>인쇄출판</v>
      </c>
      <c r="I888" s="2" t="s">
        <v>1529</v>
      </c>
      <c r="J888" s="7" t="s">
        <v>964</v>
      </c>
      <c r="K888" s="2" t="s">
        <v>20</v>
      </c>
      <c r="L888" s="7" t="s">
        <v>69</v>
      </c>
      <c r="M888" s="2" t="str">
        <f t="shared" si="41"/>
        <v>100만원 미만</v>
      </c>
      <c r="N888" s="11">
        <v>66000</v>
      </c>
    </row>
    <row r="889" spans="1:14" x14ac:dyDescent="0.4">
      <c r="A889" s="1">
        <v>887</v>
      </c>
      <c r="B889" s="2" t="s">
        <v>505</v>
      </c>
      <c r="C889" s="7" t="s">
        <v>1560</v>
      </c>
      <c r="D889" s="2" t="e">
        <f t="shared" si="39"/>
        <v>#REF!</v>
      </c>
      <c r="E889" s="16" t="e">
        <f>VLOOKUP(C889,#REF!,12,FALSE)</f>
        <v>#REF!</v>
      </c>
      <c r="F889" s="2" t="str">
        <f>IFERROR(VLOOKUP($H889,[1]종합!$B$2:$C$142,2,FALSE),0)</f>
        <v>용역</v>
      </c>
      <c r="G889" s="2" t="str">
        <f t="shared" si="40"/>
        <v>수의계약</v>
      </c>
      <c r="H889" s="2" t="str">
        <f>IFERROR(VLOOKUP(I889,[1]종합!$A$1:$C$143,2,FALSE),0)</f>
        <v>공간기획운영</v>
      </c>
      <c r="I889" s="2" t="s">
        <v>1656</v>
      </c>
      <c r="J889" s="7" t="s">
        <v>965</v>
      </c>
      <c r="K889" s="2" t="s">
        <v>20</v>
      </c>
      <c r="L889" s="7" t="s">
        <v>29</v>
      </c>
      <c r="M889" s="2" t="str">
        <f t="shared" si="41"/>
        <v>100만원 미만</v>
      </c>
      <c r="N889" s="11">
        <v>160000</v>
      </c>
    </row>
    <row r="890" spans="1:14" x14ac:dyDescent="0.4">
      <c r="A890" s="1">
        <v>888</v>
      </c>
      <c r="B890" s="2" t="s">
        <v>14</v>
      </c>
      <c r="C890" s="7" t="s">
        <v>1440</v>
      </c>
      <c r="D890" s="2" t="e">
        <f t="shared" si="39"/>
        <v>#REF!</v>
      </c>
      <c r="E890" s="16" t="e">
        <f>VLOOKUP(C890,#REF!,12,FALSE)</f>
        <v>#REF!</v>
      </c>
      <c r="F890" s="2" t="str">
        <f>IFERROR(VLOOKUP($H890,[1]종합!$B$2:$C$142,2,FALSE),0)</f>
        <v>용역</v>
      </c>
      <c r="G890" s="2" t="str">
        <f t="shared" si="40"/>
        <v>수의계약</v>
      </c>
      <c r="H890" s="2" t="str">
        <f>IFERROR(VLOOKUP(I890,[1]종합!$A$1:$C$143,2,FALSE),0)</f>
        <v>인쇄출판</v>
      </c>
      <c r="I890" s="2" t="s">
        <v>1543</v>
      </c>
      <c r="J890" s="7" t="s">
        <v>966</v>
      </c>
      <c r="K890" s="2" t="s">
        <v>20</v>
      </c>
      <c r="L890" s="7" t="s">
        <v>381</v>
      </c>
      <c r="M890" s="2" t="str">
        <f t="shared" si="41"/>
        <v>100만원 미만</v>
      </c>
      <c r="N890" s="11">
        <v>132000</v>
      </c>
    </row>
    <row r="891" spans="1:14" x14ac:dyDescent="0.4">
      <c r="A891" s="1">
        <v>889</v>
      </c>
      <c r="B891" s="2" t="s">
        <v>14</v>
      </c>
      <c r="C891" s="7" t="s">
        <v>1477</v>
      </c>
      <c r="D891" s="2" t="e">
        <f t="shared" si="39"/>
        <v>#REF!</v>
      </c>
      <c r="E891" s="16" t="e">
        <f>VLOOKUP(C891,#REF!,12,FALSE)</f>
        <v>#REF!</v>
      </c>
      <c r="F891" s="2" t="str">
        <f>IFERROR(VLOOKUP($H891,[1]종합!$B$2:$C$142,2,FALSE),0)</f>
        <v>물품</v>
      </c>
      <c r="G891" s="2" t="str">
        <f t="shared" si="40"/>
        <v>수의계약</v>
      </c>
      <c r="H891" s="2" t="str">
        <f>IFERROR(VLOOKUP(I891,[1]종합!$A$1:$C$143,2,FALSE),0)</f>
        <v>청소위생용품</v>
      </c>
      <c r="I891" s="2" t="s">
        <v>1542</v>
      </c>
      <c r="J891" s="7" t="s">
        <v>967</v>
      </c>
      <c r="K891" s="2" t="s">
        <v>20</v>
      </c>
      <c r="L891" s="7" t="s">
        <v>93</v>
      </c>
      <c r="M891" s="2" t="str">
        <f t="shared" si="41"/>
        <v>100~500만원</v>
      </c>
      <c r="N891" s="11">
        <v>1138000</v>
      </c>
    </row>
    <row r="892" spans="1:14" x14ac:dyDescent="0.4">
      <c r="A892" s="1">
        <v>890</v>
      </c>
      <c r="B892" s="2" t="s">
        <v>14</v>
      </c>
      <c r="C892" s="7" t="s">
        <v>1464</v>
      </c>
      <c r="D892" s="2" t="e">
        <f t="shared" si="39"/>
        <v>#REF!</v>
      </c>
      <c r="E892" s="16" t="e">
        <f>VLOOKUP(C892,#REF!,12,FALSE)</f>
        <v>#REF!</v>
      </c>
      <c r="F892" s="2" t="str">
        <f>IFERROR(VLOOKUP($H892,[1]종합!$B$2:$C$142,2,FALSE),0)</f>
        <v>물품</v>
      </c>
      <c r="G892" s="2" t="str">
        <f t="shared" si="40"/>
        <v>수의계약</v>
      </c>
      <c r="H892" s="2" t="str">
        <f>IFERROR(VLOOKUP(I892,[1]종합!$A$1:$C$143,2,FALSE),0)</f>
        <v>사무용품및소모품</v>
      </c>
      <c r="I892" s="2" t="s">
        <v>1658</v>
      </c>
      <c r="J892" s="7" t="s">
        <v>968</v>
      </c>
      <c r="K892" s="2" t="s">
        <v>20</v>
      </c>
      <c r="L892" s="7" t="s">
        <v>701</v>
      </c>
      <c r="M892" s="2" t="str">
        <f t="shared" si="41"/>
        <v>100만원 미만</v>
      </c>
      <c r="N892" s="11">
        <v>269500</v>
      </c>
    </row>
    <row r="893" spans="1:14" x14ac:dyDescent="0.4">
      <c r="A893" s="1">
        <v>891</v>
      </c>
      <c r="B893" s="2" t="s">
        <v>14</v>
      </c>
      <c r="C893" s="7" t="s">
        <v>1440</v>
      </c>
      <c r="D893" s="2" t="e">
        <f t="shared" si="39"/>
        <v>#REF!</v>
      </c>
      <c r="E893" s="16" t="e">
        <f>VLOOKUP(C893,#REF!,12,FALSE)</f>
        <v>#REF!</v>
      </c>
      <c r="F893" s="2" t="str">
        <f>IFERROR(VLOOKUP($H893,[1]종합!$B$2:$C$142,2,FALSE),0)</f>
        <v>용역</v>
      </c>
      <c r="G893" s="2" t="str">
        <f t="shared" si="40"/>
        <v>수의계약</v>
      </c>
      <c r="H893" s="2" t="str">
        <f>IFERROR(VLOOKUP(I893,[1]종합!$A$1:$C$143,2,FALSE),0)</f>
        <v>인쇄출판</v>
      </c>
      <c r="I893" s="2" t="s">
        <v>1529</v>
      </c>
      <c r="J893" s="7" t="s">
        <v>969</v>
      </c>
      <c r="K893" s="2" t="s">
        <v>20</v>
      </c>
      <c r="L893" s="7" t="s">
        <v>158</v>
      </c>
      <c r="M893" s="2" t="str">
        <f t="shared" si="41"/>
        <v>100만원 미만</v>
      </c>
      <c r="N893" s="11">
        <v>81400</v>
      </c>
    </row>
    <row r="894" spans="1:14" x14ac:dyDescent="0.4">
      <c r="A894" s="1">
        <v>892</v>
      </c>
      <c r="B894" s="2" t="s">
        <v>14</v>
      </c>
      <c r="C894" s="7" t="s">
        <v>1448</v>
      </c>
      <c r="D894" s="2" t="e">
        <f t="shared" si="39"/>
        <v>#REF!</v>
      </c>
      <c r="E894" s="16" t="e">
        <f>VLOOKUP(C894,#REF!,12,FALSE)</f>
        <v>#REF!</v>
      </c>
      <c r="F894" s="2">
        <f>IFERROR(VLOOKUP($H894,[1]종합!$B$2:$C$142,2,FALSE),0)</f>
        <v>0</v>
      </c>
      <c r="G894" s="2" t="str">
        <f t="shared" si="40"/>
        <v>수의계약</v>
      </c>
      <c r="H894" s="2">
        <f>IFERROR(VLOOKUP(I894,[1]종합!$A$1:$C$143,2,FALSE),0)</f>
        <v>0</v>
      </c>
      <c r="I894" s="2" t="s">
        <v>1659</v>
      </c>
      <c r="J894" s="7" t="s">
        <v>970</v>
      </c>
      <c r="K894" s="2" t="s">
        <v>20</v>
      </c>
      <c r="L894" s="7" t="s">
        <v>42</v>
      </c>
      <c r="M894" s="2" t="str">
        <f t="shared" si="41"/>
        <v>100~500만원</v>
      </c>
      <c r="N894" s="11">
        <v>1500000</v>
      </c>
    </row>
    <row r="895" spans="1:14" x14ac:dyDescent="0.4">
      <c r="A895" s="1">
        <v>893</v>
      </c>
      <c r="B895" s="2" t="s">
        <v>14</v>
      </c>
      <c r="C895" s="7" t="s">
        <v>1440</v>
      </c>
      <c r="D895" s="2" t="e">
        <f t="shared" si="39"/>
        <v>#REF!</v>
      </c>
      <c r="E895" s="16" t="e">
        <f>VLOOKUP(C895,#REF!,12,FALSE)</f>
        <v>#REF!</v>
      </c>
      <c r="F895" s="2" t="str">
        <f>IFERROR(VLOOKUP($H895,[1]종합!$B$2:$C$142,2,FALSE),0)</f>
        <v>용역</v>
      </c>
      <c r="G895" s="2" t="str">
        <f t="shared" si="40"/>
        <v>수의계약</v>
      </c>
      <c r="H895" s="2" t="str">
        <f>IFERROR(VLOOKUP(I895,[1]종합!$A$1:$C$143,2,FALSE),0)</f>
        <v>인쇄출판</v>
      </c>
      <c r="I895" s="2" t="s">
        <v>1529</v>
      </c>
      <c r="J895" s="7" t="s">
        <v>971</v>
      </c>
      <c r="K895" s="2" t="s">
        <v>20</v>
      </c>
      <c r="L895" s="7" t="s">
        <v>31</v>
      </c>
      <c r="M895" s="2" t="str">
        <f t="shared" si="41"/>
        <v>100~500만원</v>
      </c>
      <c r="N895" s="11">
        <v>2798400</v>
      </c>
    </row>
    <row r="896" spans="1:14" x14ac:dyDescent="0.4">
      <c r="A896" s="1">
        <v>894</v>
      </c>
      <c r="B896" s="2" t="s">
        <v>14</v>
      </c>
      <c r="C896" s="7" t="s">
        <v>1440</v>
      </c>
      <c r="D896" s="2" t="e">
        <f t="shared" si="39"/>
        <v>#REF!</v>
      </c>
      <c r="E896" s="16" t="e">
        <f>VLOOKUP(C896,#REF!,12,FALSE)</f>
        <v>#REF!</v>
      </c>
      <c r="F896" s="2" t="str">
        <f>IFERROR(VLOOKUP($H896,[1]종합!$B$2:$C$142,2,FALSE),0)</f>
        <v>용역</v>
      </c>
      <c r="G896" s="2" t="str">
        <f t="shared" si="40"/>
        <v>수의계약</v>
      </c>
      <c r="H896" s="2" t="str">
        <f>IFERROR(VLOOKUP(I896,[1]종합!$A$1:$C$143,2,FALSE),0)</f>
        <v>인쇄출판</v>
      </c>
      <c r="I896" s="2" t="s">
        <v>1530</v>
      </c>
      <c r="J896" s="7" t="s">
        <v>972</v>
      </c>
      <c r="K896" s="2" t="s">
        <v>20</v>
      </c>
      <c r="L896" s="7" t="s">
        <v>376</v>
      </c>
      <c r="M896" s="2" t="str">
        <f t="shared" si="41"/>
        <v>100만원 미만</v>
      </c>
      <c r="N896" s="11">
        <v>918500</v>
      </c>
    </row>
    <row r="897" spans="1:14" x14ac:dyDescent="0.4">
      <c r="A897" s="1">
        <v>895</v>
      </c>
      <c r="B897" s="2" t="s">
        <v>917</v>
      </c>
      <c r="C897" s="7" t="s">
        <v>1464</v>
      </c>
      <c r="D897" s="2" t="e">
        <f t="shared" si="39"/>
        <v>#REF!</v>
      </c>
      <c r="E897" s="16" t="e">
        <f>VLOOKUP(C897,#REF!,12,FALSE)</f>
        <v>#REF!</v>
      </c>
      <c r="F897" s="2" t="str">
        <f>IFERROR(VLOOKUP($H897,[1]종합!$B$2:$C$142,2,FALSE),0)</f>
        <v>물품</v>
      </c>
      <c r="G897" s="2" t="str">
        <f t="shared" si="40"/>
        <v>수의계약</v>
      </c>
      <c r="H897" s="2" t="str">
        <f>IFERROR(VLOOKUP(I897,[1]종합!$A$1:$C$143,2,FALSE),0)</f>
        <v>사무용품및소모품</v>
      </c>
      <c r="I897" s="2" t="s">
        <v>1643</v>
      </c>
      <c r="J897" s="7" t="s">
        <v>973</v>
      </c>
      <c r="K897" s="2" t="s">
        <v>887</v>
      </c>
      <c r="L897" s="7" t="s">
        <v>452</v>
      </c>
      <c r="M897" s="2" t="str">
        <f t="shared" si="41"/>
        <v>100만원 미만</v>
      </c>
      <c r="N897" s="11">
        <v>918050</v>
      </c>
    </row>
    <row r="898" spans="1:14" x14ac:dyDescent="0.4">
      <c r="A898" s="1">
        <v>896</v>
      </c>
      <c r="B898" s="2" t="s">
        <v>14</v>
      </c>
      <c r="C898" s="7" t="s">
        <v>1441</v>
      </c>
      <c r="D898" s="2" t="e">
        <f t="shared" si="39"/>
        <v>#REF!</v>
      </c>
      <c r="E898" s="16" t="e">
        <f>VLOOKUP(C898,#REF!,12,FALSE)</f>
        <v>#REF!</v>
      </c>
      <c r="F898" s="2" t="str">
        <f>IFERROR(VLOOKUP($H898,[1]종합!$B$2:$C$142,2,FALSE),0)</f>
        <v>물품</v>
      </c>
      <c r="G898" s="2" t="str">
        <f t="shared" si="40"/>
        <v>수의계약</v>
      </c>
      <c r="H898" s="2" t="str">
        <f>IFERROR(VLOOKUP(I898,[1]종합!$A$1:$C$143,2,FALSE),0)</f>
        <v>식품및도시락</v>
      </c>
      <c r="I898" s="2" t="s">
        <v>1710</v>
      </c>
      <c r="J898" s="7" t="s">
        <v>974</v>
      </c>
      <c r="K898" s="2" t="s">
        <v>20</v>
      </c>
      <c r="L898" s="7" t="s">
        <v>65</v>
      </c>
      <c r="M898" s="2" t="str">
        <f t="shared" si="41"/>
        <v>100만원 미만</v>
      </c>
      <c r="N898" s="11">
        <v>46000</v>
      </c>
    </row>
    <row r="899" spans="1:14" x14ac:dyDescent="0.4">
      <c r="A899" s="1">
        <v>897</v>
      </c>
      <c r="B899" s="2" t="s">
        <v>975</v>
      </c>
      <c r="C899" s="7" t="s">
        <v>1440</v>
      </c>
      <c r="D899" s="2" t="e">
        <f t="shared" ref="D899:D962" si="42">IF(OR($E899="천안", $E899="공주", $E899="보령", $E899="아산", $E899="서산", $E899="논산", $E899="계룡", $E899="당진", $E899="금산", $E899="부여", $E899="서천", $E899="청양", $E899="홍성", $E899="예산", $E899="태안"), "도내", "도외")</f>
        <v>#REF!</v>
      </c>
      <c r="E899" s="16" t="e">
        <f>VLOOKUP(C899,#REF!,12,FALSE)</f>
        <v>#REF!</v>
      </c>
      <c r="F899" s="2" t="str">
        <f>IFERROR(VLOOKUP($H899,[1]종합!$B$2:$C$142,2,FALSE),0)</f>
        <v>용역</v>
      </c>
      <c r="G899" s="2" t="str">
        <f t="shared" ref="G899:G962" si="43">IF($N899&gt;20000000, "입찰계약", "수의계약")</f>
        <v>수의계약</v>
      </c>
      <c r="H899" s="2" t="str">
        <f>IFERROR(VLOOKUP(I899,[1]종합!$A$1:$C$143,2,FALSE),0)</f>
        <v>인쇄출판</v>
      </c>
      <c r="I899" s="2" t="s">
        <v>1529</v>
      </c>
      <c r="J899" s="7" t="s">
        <v>976</v>
      </c>
      <c r="K899" s="2" t="s">
        <v>20</v>
      </c>
      <c r="L899" s="7" t="s">
        <v>701</v>
      </c>
      <c r="M899" s="2" t="str">
        <f t="shared" ref="M899:M962" si="44">IF($N899&lt;1000000, "100만원 미만", IF($N899&lt;5000000, "100~500만원", IF($N899&lt;10000000, "500~1000만원", IF($N899&lt;20000000, "1000~2000만원", IF($N899&lt;30000000, "2000~3000만원", IF($N899&lt;40000000, "3000~4000만원", IF($N899&lt;50000000, "4000~5000만원", "5000만원 이상")))))))</f>
        <v>100만원 미만</v>
      </c>
      <c r="N899" s="11">
        <v>44000</v>
      </c>
    </row>
    <row r="900" spans="1:14" x14ac:dyDescent="0.4">
      <c r="A900" s="1">
        <v>898</v>
      </c>
      <c r="B900" s="2" t="s">
        <v>505</v>
      </c>
      <c r="C900" s="7" t="s">
        <v>1523</v>
      </c>
      <c r="D900" s="2" t="e">
        <f t="shared" si="42"/>
        <v>#REF!</v>
      </c>
      <c r="E900" s="16" t="e">
        <f>VLOOKUP(C900,#REF!,12,FALSE)</f>
        <v>#REF!</v>
      </c>
      <c r="F900" s="2" t="str">
        <f>IFERROR(VLOOKUP($H900,[1]종합!$B$2:$C$142,2,FALSE),0)</f>
        <v>물품</v>
      </c>
      <c r="G900" s="2" t="str">
        <f t="shared" si="43"/>
        <v>수의계약</v>
      </c>
      <c r="H900" s="2" t="str">
        <f>IFERROR(VLOOKUP(I900,[1]종합!$A$1:$C$143,2,FALSE),0)</f>
        <v>청소위생용품</v>
      </c>
      <c r="I900" s="2" t="s">
        <v>1533</v>
      </c>
      <c r="J900" s="7" t="s">
        <v>977</v>
      </c>
      <c r="K900" s="2" t="s">
        <v>20</v>
      </c>
      <c r="L900" s="7" t="s">
        <v>69</v>
      </c>
      <c r="M900" s="2" t="str">
        <f t="shared" si="44"/>
        <v>100만원 미만</v>
      </c>
      <c r="N900" s="11">
        <v>510000</v>
      </c>
    </row>
    <row r="901" spans="1:14" x14ac:dyDescent="0.4">
      <c r="A901" s="1">
        <v>899</v>
      </c>
      <c r="B901" s="2" t="s">
        <v>920</v>
      </c>
      <c r="C901" s="7" t="s">
        <v>1474</v>
      </c>
      <c r="D901" s="2" t="e">
        <f t="shared" si="42"/>
        <v>#REF!</v>
      </c>
      <c r="E901" s="16" t="e">
        <f>VLOOKUP(C901,#REF!,12,FALSE)</f>
        <v>#REF!</v>
      </c>
      <c r="F901" s="2" t="str">
        <f>IFERROR(VLOOKUP($H901,[1]종합!$B$2:$C$142,2,FALSE),0)</f>
        <v>용역</v>
      </c>
      <c r="G901" s="2" t="str">
        <f t="shared" si="43"/>
        <v>수의계약</v>
      </c>
      <c r="H901" s="2" t="str">
        <f>IFERROR(VLOOKUP(I901,[1]종합!$A$1:$C$143,2,FALSE),0)</f>
        <v>청소및시설관리</v>
      </c>
      <c r="I901" s="2" t="s">
        <v>1540</v>
      </c>
      <c r="J901" s="7" t="s">
        <v>978</v>
      </c>
      <c r="K901" s="2" t="s">
        <v>20</v>
      </c>
      <c r="L901" s="7" t="s">
        <v>322</v>
      </c>
      <c r="M901" s="2" t="str">
        <f t="shared" si="44"/>
        <v>500~1000만원</v>
      </c>
      <c r="N901" s="11">
        <v>8400000</v>
      </c>
    </row>
    <row r="902" spans="1:14" x14ac:dyDescent="0.4">
      <c r="A902" s="1">
        <v>900</v>
      </c>
      <c r="B902" s="2" t="s">
        <v>505</v>
      </c>
      <c r="C902" s="7" t="s">
        <v>1523</v>
      </c>
      <c r="D902" s="2" t="e">
        <f t="shared" si="42"/>
        <v>#REF!</v>
      </c>
      <c r="E902" s="16" t="e">
        <f>VLOOKUP(C902,#REF!,12,FALSE)</f>
        <v>#REF!</v>
      </c>
      <c r="F902" s="2" t="str">
        <f>IFERROR(VLOOKUP($H902,[1]종합!$B$2:$C$142,2,FALSE),0)</f>
        <v>물품</v>
      </c>
      <c r="G902" s="2" t="str">
        <f t="shared" si="43"/>
        <v>수의계약</v>
      </c>
      <c r="H902" s="2" t="str">
        <f>IFERROR(VLOOKUP(I902,[1]종합!$A$1:$C$143,2,FALSE),0)</f>
        <v>식품및도시락</v>
      </c>
      <c r="I902" s="2" t="s">
        <v>1681</v>
      </c>
      <c r="J902" s="7" t="s">
        <v>706</v>
      </c>
      <c r="K902" s="2" t="s">
        <v>20</v>
      </c>
      <c r="L902" s="7" t="s">
        <v>165</v>
      </c>
      <c r="M902" s="2" t="str">
        <f t="shared" si="44"/>
        <v>100만원 미만</v>
      </c>
      <c r="N902" s="11">
        <v>364270</v>
      </c>
    </row>
    <row r="903" spans="1:14" x14ac:dyDescent="0.4">
      <c r="A903" s="1">
        <v>901</v>
      </c>
      <c r="B903" s="2" t="s">
        <v>705</v>
      </c>
      <c r="C903" s="7" t="s">
        <v>1440</v>
      </c>
      <c r="D903" s="2" t="e">
        <f t="shared" si="42"/>
        <v>#REF!</v>
      </c>
      <c r="E903" s="16" t="e">
        <f>VLOOKUP(C903,#REF!,12,FALSE)</f>
        <v>#REF!</v>
      </c>
      <c r="F903" s="2" t="str">
        <f>IFERROR(VLOOKUP($H903,[1]종합!$B$2:$C$142,2,FALSE),0)</f>
        <v>용역</v>
      </c>
      <c r="G903" s="2" t="str">
        <f t="shared" si="43"/>
        <v>수의계약</v>
      </c>
      <c r="H903" s="2" t="str">
        <f>IFERROR(VLOOKUP(I903,[1]종합!$A$1:$C$143,2,FALSE),0)</f>
        <v>인쇄출판</v>
      </c>
      <c r="I903" s="2" t="s">
        <v>1529</v>
      </c>
      <c r="J903" s="7" t="s">
        <v>979</v>
      </c>
      <c r="K903" s="2" t="s">
        <v>20</v>
      </c>
      <c r="L903" s="7" t="s">
        <v>69</v>
      </c>
      <c r="M903" s="2" t="str">
        <f t="shared" si="44"/>
        <v>100만원 미만</v>
      </c>
      <c r="N903" s="11">
        <v>66000</v>
      </c>
    </row>
    <row r="904" spans="1:14" x14ac:dyDescent="0.4">
      <c r="A904" s="1">
        <v>902</v>
      </c>
      <c r="B904" s="2" t="s">
        <v>14</v>
      </c>
      <c r="C904" s="7" t="s">
        <v>1478</v>
      </c>
      <c r="D904" s="2" t="e">
        <f t="shared" si="42"/>
        <v>#REF!</v>
      </c>
      <c r="E904" s="16" t="e">
        <f>VLOOKUP(C904,#REF!,12,FALSE)</f>
        <v>#REF!</v>
      </c>
      <c r="F904" s="2" t="str">
        <f>IFERROR(VLOOKUP($H904,[1]종합!$B$2:$C$142,2,FALSE),0)</f>
        <v>물품</v>
      </c>
      <c r="G904" s="2" t="str">
        <f t="shared" si="43"/>
        <v>수의계약</v>
      </c>
      <c r="H904" s="2" t="str">
        <f>IFERROR(VLOOKUP(I904,[1]종합!$A$1:$C$143,2,FALSE),0)</f>
        <v>사무용품및소모품</v>
      </c>
      <c r="I904" s="2" t="str">
        <f>IF(ISERROR(FIND("사무용품",J904)),0,"사무용품")</f>
        <v>사무용품</v>
      </c>
      <c r="J904" s="7" t="s">
        <v>880</v>
      </c>
      <c r="K904" s="2" t="s">
        <v>503</v>
      </c>
      <c r="L904" s="7" t="s">
        <v>820</v>
      </c>
      <c r="M904" s="2" t="str">
        <f t="shared" si="44"/>
        <v>100~500만원</v>
      </c>
      <c r="N904" s="11">
        <v>1030250</v>
      </c>
    </row>
    <row r="905" spans="1:14" x14ac:dyDescent="0.4">
      <c r="A905" s="1">
        <v>903</v>
      </c>
      <c r="B905" s="2" t="s">
        <v>14</v>
      </c>
      <c r="C905" s="7" t="s">
        <v>1440</v>
      </c>
      <c r="D905" s="2" t="e">
        <f t="shared" si="42"/>
        <v>#REF!</v>
      </c>
      <c r="E905" s="16" t="e">
        <f>VLOOKUP(C905,#REF!,12,FALSE)</f>
        <v>#REF!</v>
      </c>
      <c r="F905" s="2" t="str">
        <f>IFERROR(VLOOKUP($H905,[1]종합!$B$2:$C$142,2,FALSE),0)</f>
        <v>용역</v>
      </c>
      <c r="G905" s="2" t="str">
        <f t="shared" si="43"/>
        <v>수의계약</v>
      </c>
      <c r="H905" s="2" t="str">
        <f>IFERROR(VLOOKUP(I905,[1]종합!$A$1:$C$143,2,FALSE),0)</f>
        <v>인쇄출판</v>
      </c>
      <c r="I905" s="2" t="s">
        <v>1665</v>
      </c>
      <c r="J905" s="7" t="s">
        <v>980</v>
      </c>
      <c r="K905" s="2" t="s">
        <v>20</v>
      </c>
      <c r="L905" s="7" t="s">
        <v>127</v>
      </c>
      <c r="M905" s="2" t="str">
        <f t="shared" si="44"/>
        <v>100~500만원</v>
      </c>
      <c r="N905" s="11">
        <v>4750000</v>
      </c>
    </row>
    <row r="906" spans="1:14" x14ac:dyDescent="0.4">
      <c r="A906" s="1">
        <v>904</v>
      </c>
      <c r="B906" s="2" t="s">
        <v>14</v>
      </c>
      <c r="C906" s="7" t="s">
        <v>1451</v>
      </c>
      <c r="D906" s="2" t="e">
        <f t="shared" si="42"/>
        <v>#REF!</v>
      </c>
      <c r="E906" s="16" t="e">
        <f>VLOOKUP(C906,#REF!,12,FALSE)</f>
        <v>#REF!</v>
      </c>
      <c r="F906" s="2">
        <f>IFERROR(VLOOKUP($H906,[1]종합!$B$2:$C$142,2,FALSE),0)</f>
        <v>0</v>
      </c>
      <c r="G906" s="2" t="str">
        <f t="shared" si="43"/>
        <v>수의계약</v>
      </c>
      <c r="H906" s="2">
        <f>IFERROR(VLOOKUP(I906,[1]종합!$A$1:$C$143,2,FALSE),0)</f>
        <v>0</v>
      </c>
      <c r="I906" s="2" t="s">
        <v>1657</v>
      </c>
      <c r="J906" s="7" t="s">
        <v>981</v>
      </c>
      <c r="K906" s="2" t="s">
        <v>20</v>
      </c>
      <c r="L906" s="7" t="s">
        <v>179</v>
      </c>
      <c r="M906" s="2" t="str">
        <f t="shared" si="44"/>
        <v>100만원 미만</v>
      </c>
      <c r="N906" s="11">
        <v>30000</v>
      </c>
    </row>
    <row r="907" spans="1:14" x14ac:dyDescent="0.4">
      <c r="A907" s="1">
        <v>905</v>
      </c>
      <c r="B907" s="2" t="s">
        <v>14</v>
      </c>
      <c r="C907" s="7" t="s">
        <v>1442</v>
      </c>
      <c r="D907" s="2" t="e">
        <f t="shared" si="42"/>
        <v>#REF!</v>
      </c>
      <c r="E907" s="16" t="e">
        <f>VLOOKUP(C907,#REF!,12,FALSE)</f>
        <v>#REF!</v>
      </c>
      <c r="F907" s="2" t="str">
        <f>IFERROR(VLOOKUP($H907,[1]종합!$B$2:$C$142,2,FALSE),0)</f>
        <v>용역</v>
      </c>
      <c r="G907" s="2" t="str">
        <f t="shared" si="43"/>
        <v>수의계약</v>
      </c>
      <c r="H907" s="2" t="str">
        <f>IFERROR(VLOOKUP(I907,[1]종합!$A$1:$C$143,2,FALSE),0)</f>
        <v>청소및시설관리</v>
      </c>
      <c r="I907" s="2" t="s">
        <v>1536</v>
      </c>
      <c r="J907" s="7" t="s">
        <v>982</v>
      </c>
      <c r="K907" s="2" t="s">
        <v>20</v>
      </c>
      <c r="L907" s="7" t="s">
        <v>31</v>
      </c>
      <c r="M907" s="2" t="str">
        <f t="shared" si="44"/>
        <v>100만원 미만</v>
      </c>
      <c r="N907" s="11">
        <v>825000</v>
      </c>
    </row>
    <row r="908" spans="1:14" x14ac:dyDescent="0.4">
      <c r="A908" s="1">
        <v>906</v>
      </c>
      <c r="B908" s="2" t="s">
        <v>14</v>
      </c>
      <c r="C908" s="7" t="s">
        <v>1479</v>
      </c>
      <c r="D908" s="2" t="e">
        <f t="shared" si="42"/>
        <v>#REF!</v>
      </c>
      <c r="E908" s="16" t="e">
        <f>VLOOKUP(C908,#REF!,12,FALSE)</f>
        <v>#REF!</v>
      </c>
      <c r="F908" s="2" t="str">
        <f>IFERROR(VLOOKUP($H908,[1]종합!$B$2:$C$142,2,FALSE),0)</f>
        <v>물품</v>
      </c>
      <c r="G908" s="2" t="str">
        <f t="shared" si="43"/>
        <v>수의계약</v>
      </c>
      <c r="H908" s="2" t="str">
        <f>IFERROR(VLOOKUP(I908,[1]종합!$A$1:$C$143,2,FALSE),0)</f>
        <v>식품및도시락</v>
      </c>
      <c r="I908" s="2" t="s">
        <v>1681</v>
      </c>
      <c r="J908" s="7" t="s">
        <v>983</v>
      </c>
      <c r="K908" s="2" t="s">
        <v>20</v>
      </c>
      <c r="L908" s="7" t="s">
        <v>31</v>
      </c>
      <c r="M908" s="2" t="str">
        <f t="shared" si="44"/>
        <v>100만원 미만</v>
      </c>
      <c r="N908" s="11">
        <v>210000</v>
      </c>
    </row>
    <row r="909" spans="1:14" x14ac:dyDescent="0.4">
      <c r="A909" s="1">
        <v>907</v>
      </c>
      <c r="B909" s="2" t="s">
        <v>14</v>
      </c>
      <c r="C909" s="7" t="s">
        <v>1478</v>
      </c>
      <c r="D909" s="2" t="e">
        <f t="shared" si="42"/>
        <v>#REF!</v>
      </c>
      <c r="E909" s="16" t="e">
        <f>VLOOKUP(C909,#REF!,12,FALSE)</f>
        <v>#REF!</v>
      </c>
      <c r="F909" s="2" t="str">
        <f>IFERROR(VLOOKUP($H909,[1]종합!$B$2:$C$142,2,FALSE),0)</f>
        <v>물품</v>
      </c>
      <c r="G909" s="2" t="str">
        <f t="shared" si="43"/>
        <v>수의계약</v>
      </c>
      <c r="H909" s="2" t="str">
        <f>IFERROR(VLOOKUP(I909,[1]종합!$A$1:$C$143,2,FALSE),0)</f>
        <v>생활용품</v>
      </c>
      <c r="I909" s="2" t="s">
        <v>1647</v>
      </c>
      <c r="J909" s="7" t="s">
        <v>984</v>
      </c>
      <c r="K909" s="2" t="s">
        <v>20</v>
      </c>
      <c r="L909" s="7" t="s">
        <v>820</v>
      </c>
      <c r="M909" s="2" t="str">
        <f t="shared" si="44"/>
        <v>100만원 미만</v>
      </c>
      <c r="N909" s="11">
        <v>552820</v>
      </c>
    </row>
    <row r="910" spans="1:14" x14ac:dyDescent="0.4">
      <c r="A910" s="1">
        <v>908</v>
      </c>
      <c r="B910" s="2" t="s">
        <v>14</v>
      </c>
      <c r="C910" s="7" t="s">
        <v>1442</v>
      </c>
      <c r="D910" s="2" t="e">
        <f t="shared" si="42"/>
        <v>#REF!</v>
      </c>
      <c r="E910" s="16" t="e">
        <f>VLOOKUP(C910,#REF!,12,FALSE)</f>
        <v>#REF!</v>
      </c>
      <c r="F910" s="2" t="str">
        <f>IFERROR(VLOOKUP($H910,[1]종합!$B$2:$C$142,2,FALSE),0)</f>
        <v>물품</v>
      </c>
      <c r="G910" s="2" t="str">
        <f t="shared" si="43"/>
        <v>수의계약</v>
      </c>
      <c r="H910" s="2" t="str">
        <f>IFERROR(VLOOKUP(I910,[1]종합!$A$1:$C$143,2,FALSE),0)</f>
        <v>사무용품및소모품</v>
      </c>
      <c r="I910" s="2" t="str">
        <f>IF(ISERROR(FIND("사무용품",J910)),0,"사무용품")</f>
        <v>사무용품</v>
      </c>
      <c r="J910" s="7" t="s">
        <v>985</v>
      </c>
      <c r="K910" s="2" t="s">
        <v>20</v>
      </c>
      <c r="L910" s="7" t="s">
        <v>670</v>
      </c>
      <c r="M910" s="2" t="str">
        <f t="shared" si="44"/>
        <v>100만원 미만</v>
      </c>
      <c r="N910" s="11">
        <v>920000</v>
      </c>
    </row>
    <row r="911" spans="1:14" x14ac:dyDescent="0.4">
      <c r="A911" s="1">
        <v>909</v>
      </c>
      <c r="B911" s="2" t="s">
        <v>986</v>
      </c>
      <c r="C911" s="7" t="s">
        <v>1518</v>
      </c>
      <c r="D911" s="2" t="e">
        <f t="shared" si="42"/>
        <v>#REF!</v>
      </c>
      <c r="E911" s="16" t="e">
        <f>VLOOKUP(C911,#REF!,12,FALSE)</f>
        <v>#REF!</v>
      </c>
      <c r="F911" s="2" t="str">
        <f>IFERROR(VLOOKUP($H911,[1]종합!$B$2:$C$142,2,FALSE),0)</f>
        <v>용역</v>
      </c>
      <c r="G911" s="2" t="str">
        <f t="shared" si="43"/>
        <v>수의계약</v>
      </c>
      <c r="H911" s="2" t="str">
        <f>IFERROR(VLOOKUP(I911,[1]종합!$A$1:$C$143,2,FALSE),0)</f>
        <v>기타사업서비스</v>
      </c>
      <c r="I911" s="2" t="s">
        <v>1552</v>
      </c>
      <c r="J911" s="7" t="s">
        <v>987</v>
      </c>
      <c r="K911" s="2" t="s">
        <v>20</v>
      </c>
      <c r="L911" s="7" t="s">
        <v>42</v>
      </c>
      <c r="M911" s="2" t="str">
        <f t="shared" si="44"/>
        <v>100~500만원</v>
      </c>
      <c r="N911" s="11">
        <v>4040000</v>
      </c>
    </row>
    <row r="912" spans="1:14" x14ac:dyDescent="0.4">
      <c r="A912" s="1">
        <v>910</v>
      </c>
      <c r="B912" s="2" t="s">
        <v>14</v>
      </c>
      <c r="C912" s="7" t="s">
        <v>1474</v>
      </c>
      <c r="D912" s="2" t="e">
        <f t="shared" si="42"/>
        <v>#REF!</v>
      </c>
      <c r="E912" s="16" t="e">
        <f>VLOOKUP(C912,#REF!,12,FALSE)</f>
        <v>#REF!</v>
      </c>
      <c r="F912" s="2" t="str">
        <f>IFERROR(VLOOKUP($H912,[1]종합!$B$2:$C$142,2,FALSE),0)</f>
        <v>용역</v>
      </c>
      <c r="G912" s="2" t="str">
        <f t="shared" si="43"/>
        <v>수의계약</v>
      </c>
      <c r="H912" s="2" t="str">
        <f>IFERROR(VLOOKUP(I912,[1]종합!$A$1:$C$143,2,FALSE),0)</f>
        <v>청소및시설관리</v>
      </c>
      <c r="I912" s="2" t="s">
        <v>1680</v>
      </c>
      <c r="J912" s="7" t="s">
        <v>988</v>
      </c>
      <c r="K912" s="2" t="s">
        <v>989</v>
      </c>
      <c r="L912" s="7" t="s">
        <v>31</v>
      </c>
      <c r="M912" s="2" t="str">
        <f t="shared" si="44"/>
        <v>100~500만원</v>
      </c>
      <c r="N912" s="11">
        <v>3480000</v>
      </c>
    </row>
    <row r="913" spans="1:14" x14ac:dyDescent="0.4">
      <c r="A913" s="1">
        <v>911</v>
      </c>
      <c r="B913" s="2" t="s">
        <v>14</v>
      </c>
      <c r="C913" s="7" t="s">
        <v>1523</v>
      </c>
      <c r="D913" s="2" t="e">
        <f t="shared" si="42"/>
        <v>#REF!</v>
      </c>
      <c r="E913" s="16" t="e">
        <f>VLOOKUP(C913,#REF!,12,FALSE)</f>
        <v>#REF!</v>
      </c>
      <c r="F913" s="2" t="str">
        <f>IFERROR(VLOOKUP($H913,[1]종합!$B$2:$C$142,2,FALSE),0)</f>
        <v>물품</v>
      </c>
      <c r="G913" s="2" t="str">
        <f t="shared" si="43"/>
        <v>수의계약</v>
      </c>
      <c r="H913" s="2" t="str">
        <f>IFERROR(VLOOKUP(I913,[1]종합!$A$1:$C$143,2,FALSE),0)</f>
        <v>도서및교구재</v>
      </c>
      <c r="I913" s="2" t="s">
        <v>1652</v>
      </c>
      <c r="J913" s="7" t="s">
        <v>990</v>
      </c>
      <c r="K913" s="2" t="s">
        <v>20</v>
      </c>
      <c r="L913" s="7" t="s">
        <v>127</v>
      </c>
      <c r="M913" s="2" t="str">
        <f t="shared" si="44"/>
        <v>100만원 미만</v>
      </c>
      <c r="N913" s="11">
        <v>80000</v>
      </c>
    </row>
    <row r="914" spans="1:14" x14ac:dyDescent="0.4">
      <c r="A914" s="1">
        <v>912</v>
      </c>
      <c r="B914" s="2" t="s">
        <v>14</v>
      </c>
      <c r="C914" s="7" t="s">
        <v>1443</v>
      </c>
      <c r="D914" s="2" t="e">
        <f t="shared" si="42"/>
        <v>#REF!</v>
      </c>
      <c r="E914" s="16" t="e">
        <f>VLOOKUP(C914,#REF!,12,FALSE)</f>
        <v>#REF!</v>
      </c>
      <c r="F914" s="2" t="str">
        <f>IFERROR(VLOOKUP($H914,[1]종합!$B$2:$C$142,2,FALSE),0)</f>
        <v>용역</v>
      </c>
      <c r="G914" s="2" t="str">
        <f t="shared" si="43"/>
        <v>수의계약</v>
      </c>
      <c r="H914" s="2" t="str">
        <f>IFERROR(VLOOKUP(I914,[1]종합!$A$1:$C$143,2,FALSE),0)</f>
        <v>인쇄출판</v>
      </c>
      <c r="I914" s="2" t="s">
        <v>1665</v>
      </c>
      <c r="J914" s="7" t="s">
        <v>991</v>
      </c>
      <c r="K914" s="2" t="s">
        <v>937</v>
      </c>
      <c r="L914" s="7" t="s">
        <v>285</v>
      </c>
      <c r="M914" s="2" t="str">
        <f t="shared" si="44"/>
        <v>100만원 미만</v>
      </c>
      <c r="N914" s="11">
        <v>780000</v>
      </c>
    </row>
    <row r="915" spans="1:14" x14ac:dyDescent="0.4">
      <c r="A915" s="1">
        <v>913</v>
      </c>
      <c r="B915" s="2" t="s">
        <v>14</v>
      </c>
      <c r="C915" s="7" t="s">
        <v>1440</v>
      </c>
      <c r="D915" s="2" t="e">
        <f t="shared" si="42"/>
        <v>#REF!</v>
      </c>
      <c r="E915" s="16" t="e">
        <f>VLOOKUP(C915,#REF!,12,FALSE)</f>
        <v>#REF!</v>
      </c>
      <c r="F915" s="2" t="str">
        <f>IFERROR(VLOOKUP($H915,[1]종합!$B$2:$C$142,2,FALSE),0)</f>
        <v>용역</v>
      </c>
      <c r="G915" s="2" t="str">
        <f t="shared" si="43"/>
        <v>수의계약</v>
      </c>
      <c r="H915" s="2" t="str">
        <f>IFERROR(VLOOKUP(I915,[1]종합!$A$1:$C$143,2,FALSE),0)</f>
        <v>인쇄출판</v>
      </c>
      <c r="I915" s="2" t="s">
        <v>1530</v>
      </c>
      <c r="J915" s="7" t="s">
        <v>992</v>
      </c>
      <c r="K915" s="2" t="s">
        <v>20</v>
      </c>
      <c r="L915" s="7" t="s">
        <v>161</v>
      </c>
      <c r="M915" s="2" t="str">
        <f t="shared" si="44"/>
        <v>100만원 미만</v>
      </c>
      <c r="N915" s="11">
        <v>281600</v>
      </c>
    </row>
    <row r="916" spans="1:14" x14ac:dyDescent="0.4">
      <c r="A916" s="1">
        <v>914</v>
      </c>
      <c r="B916" s="2" t="s">
        <v>14</v>
      </c>
      <c r="C916" s="7" t="s">
        <v>1440</v>
      </c>
      <c r="D916" s="2" t="e">
        <f t="shared" si="42"/>
        <v>#REF!</v>
      </c>
      <c r="E916" s="16" t="e">
        <f>VLOOKUP(C916,#REF!,12,FALSE)</f>
        <v>#REF!</v>
      </c>
      <c r="F916" s="2" t="str">
        <f>IFERROR(VLOOKUP($H916,[1]종합!$B$2:$C$142,2,FALSE),0)</f>
        <v>용역</v>
      </c>
      <c r="G916" s="2" t="str">
        <f t="shared" si="43"/>
        <v>수의계약</v>
      </c>
      <c r="H916" s="2" t="str">
        <f>IFERROR(VLOOKUP(I916,[1]종합!$A$1:$C$143,2,FALSE),0)</f>
        <v>인쇄출판</v>
      </c>
      <c r="I916" s="2" t="s">
        <v>1543</v>
      </c>
      <c r="J916" s="7" t="s">
        <v>993</v>
      </c>
      <c r="K916" s="2" t="s">
        <v>503</v>
      </c>
      <c r="L916" s="7" t="s">
        <v>81</v>
      </c>
      <c r="M916" s="2" t="str">
        <f t="shared" si="44"/>
        <v>100만원 미만</v>
      </c>
      <c r="N916" s="11">
        <v>22000</v>
      </c>
    </row>
    <row r="917" spans="1:14" x14ac:dyDescent="0.4">
      <c r="A917" s="1">
        <v>915</v>
      </c>
      <c r="B917" s="2" t="s">
        <v>14</v>
      </c>
      <c r="C917" s="7" t="s">
        <v>1480</v>
      </c>
      <c r="D917" s="2" t="e">
        <f t="shared" si="42"/>
        <v>#REF!</v>
      </c>
      <c r="E917" s="16" t="e">
        <f>VLOOKUP(C917,#REF!,12,FALSE)</f>
        <v>#REF!</v>
      </c>
      <c r="F917" s="2" t="str">
        <f>IFERROR(VLOOKUP($H917,[1]종합!$B$2:$C$142,2,FALSE),0)</f>
        <v>물품</v>
      </c>
      <c r="G917" s="2" t="str">
        <f t="shared" si="43"/>
        <v>입찰계약</v>
      </c>
      <c r="H917" s="2" t="str">
        <f>IFERROR(VLOOKUP(I917,[1]종합!$A$1:$C$143,2,FALSE),0)</f>
        <v>산업설비</v>
      </c>
      <c r="I917" s="2" t="s">
        <v>1650</v>
      </c>
      <c r="J917" s="7" t="s">
        <v>994</v>
      </c>
      <c r="K917" s="2" t="s">
        <v>20</v>
      </c>
      <c r="L917" s="7" t="s">
        <v>130</v>
      </c>
      <c r="M917" s="2" t="str">
        <f t="shared" si="44"/>
        <v>5000만원 이상</v>
      </c>
      <c r="N917" s="11">
        <v>323559000</v>
      </c>
    </row>
    <row r="918" spans="1:14" x14ac:dyDescent="0.4">
      <c r="A918" s="1">
        <v>916</v>
      </c>
      <c r="B918" s="2" t="s">
        <v>14</v>
      </c>
      <c r="C918" s="7" t="s">
        <v>1440</v>
      </c>
      <c r="D918" s="2" t="e">
        <f t="shared" si="42"/>
        <v>#REF!</v>
      </c>
      <c r="E918" s="16" t="e">
        <f>VLOOKUP(C918,#REF!,12,FALSE)</f>
        <v>#REF!</v>
      </c>
      <c r="F918" s="2" t="str">
        <f>IFERROR(VLOOKUP($H918,[1]종합!$B$2:$C$142,2,FALSE),0)</f>
        <v>용역</v>
      </c>
      <c r="G918" s="2" t="str">
        <f t="shared" si="43"/>
        <v>수의계약</v>
      </c>
      <c r="H918" s="2" t="str">
        <f>IFERROR(VLOOKUP(I918,[1]종합!$A$1:$C$143,2,FALSE),0)</f>
        <v>인쇄출판</v>
      </c>
      <c r="I918" s="2" t="s">
        <v>1529</v>
      </c>
      <c r="J918" s="7" t="s">
        <v>995</v>
      </c>
      <c r="K918" s="2" t="s">
        <v>20</v>
      </c>
      <c r="L918" s="7" t="s">
        <v>31</v>
      </c>
      <c r="M918" s="2" t="str">
        <f t="shared" si="44"/>
        <v>100만원 미만</v>
      </c>
      <c r="N918" s="11">
        <v>49500</v>
      </c>
    </row>
    <row r="919" spans="1:14" x14ac:dyDescent="0.4">
      <c r="A919" s="1">
        <v>917</v>
      </c>
      <c r="B919" s="2" t="s">
        <v>14</v>
      </c>
      <c r="C919" s="7" t="s">
        <v>1463</v>
      </c>
      <c r="D919" s="2" t="e">
        <f t="shared" si="42"/>
        <v>#REF!</v>
      </c>
      <c r="E919" s="16" t="e">
        <f>VLOOKUP(C919,#REF!,12,FALSE)</f>
        <v>#REF!</v>
      </c>
      <c r="F919" s="2" t="str">
        <f>IFERROR(VLOOKUP($H919,[1]종합!$B$2:$C$142,2,FALSE),0)</f>
        <v>물품</v>
      </c>
      <c r="G919" s="2" t="str">
        <f t="shared" si="43"/>
        <v>수의계약</v>
      </c>
      <c r="H919" s="2" t="str">
        <f>IFERROR(VLOOKUP(I919,[1]종합!$A$1:$C$143,2,FALSE),0)</f>
        <v>사무용품및소모품</v>
      </c>
      <c r="I919" s="2" t="s">
        <v>1658</v>
      </c>
      <c r="J919" s="7" t="s">
        <v>996</v>
      </c>
      <c r="K919" s="2" t="s">
        <v>20</v>
      </c>
      <c r="L919" s="7" t="s">
        <v>381</v>
      </c>
      <c r="M919" s="2" t="str">
        <f t="shared" si="44"/>
        <v>100만원 미만</v>
      </c>
      <c r="N919" s="11">
        <v>638000</v>
      </c>
    </row>
    <row r="920" spans="1:14" x14ac:dyDescent="0.4">
      <c r="A920" s="1">
        <v>918</v>
      </c>
      <c r="B920" s="2" t="s">
        <v>14</v>
      </c>
      <c r="C920" s="7" t="s">
        <v>1481</v>
      </c>
      <c r="D920" s="2" t="e">
        <f t="shared" si="42"/>
        <v>#REF!</v>
      </c>
      <c r="E920" s="16" t="e">
        <f>VLOOKUP(C920,#REF!,12,FALSE)</f>
        <v>#REF!</v>
      </c>
      <c r="F920" s="2" t="str">
        <f>IFERROR(VLOOKUP($H920,[1]종합!$B$2:$C$142,2,FALSE),0)</f>
        <v>용역</v>
      </c>
      <c r="G920" s="2" t="str">
        <f t="shared" si="43"/>
        <v>수의계약</v>
      </c>
      <c r="H920" s="2" t="str">
        <f>IFERROR(VLOOKUP(I920,[1]종합!$A$1:$C$143,2,FALSE),0)</f>
        <v>인쇄출판</v>
      </c>
      <c r="I920" s="2" t="s">
        <v>1530</v>
      </c>
      <c r="J920" s="7" t="s">
        <v>997</v>
      </c>
      <c r="K920" s="2" t="s">
        <v>20</v>
      </c>
      <c r="L920" s="7" t="s">
        <v>101</v>
      </c>
      <c r="M920" s="2" t="str">
        <f t="shared" si="44"/>
        <v>100만원 미만</v>
      </c>
      <c r="N920" s="11">
        <v>664400</v>
      </c>
    </row>
    <row r="921" spans="1:14" x14ac:dyDescent="0.4">
      <c r="A921" s="1">
        <v>919</v>
      </c>
      <c r="B921" s="2" t="s">
        <v>14</v>
      </c>
      <c r="C921" s="7" t="s">
        <v>1440</v>
      </c>
      <c r="D921" s="2" t="e">
        <f t="shared" si="42"/>
        <v>#REF!</v>
      </c>
      <c r="E921" s="16" t="e">
        <f>VLOOKUP(C921,#REF!,12,FALSE)</f>
        <v>#REF!</v>
      </c>
      <c r="F921" s="2" t="str">
        <f>IFERROR(VLOOKUP($H921,[1]종합!$B$2:$C$142,2,FALSE),0)</f>
        <v>용역</v>
      </c>
      <c r="G921" s="2" t="str">
        <f t="shared" si="43"/>
        <v>수의계약</v>
      </c>
      <c r="H921" s="2" t="str">
        <f>IFERROR(VLOOKUP(I921,[1]종합!$A$1:$C$143,2,FALSE),0)</f>
        <v>인쇄출판</v>
      </c>
      <c r="I921" s="2" t="s">
        <v>1665</v>
      </c>
      <c r="J921" s="7" t="s">
        <v>998</v>
      </c>
      <c r="K921" s="2" t="s">
        <v>20</v>
      </c>
      <c r="L921" s="7" t="s">
        <v>46</v>
      </c>
      <c r="M921" s="2" t="str">
        <f t="shared" si="44"/>
        <v>100만원 미만</v>
      </c>
      <c r="N921" s="11">
        <v>198000</v>
      </c>
    </row>
    <row r="922" spans="1:14" x14ac:dyDescent="0.4">
      <c r="A922" s="1">
        <v>920</v>
      </c>
      <c r="B922" s="2" t="s">
        <v>14</v>
      </c>
      <c r="C922" s="7" t="s">
        <v>1440</v>
      </c>
      <c r="D922" s="2" t="e">
        <f t="shared" si="42"/>
        <v>#REF!</v>
      </c>
      <c r="E922" s="16" t="e">
        <f>VLOOKUP(C922,#REF!,12,FALSE)</f>
        <v>#REF!</v>
      </c>
      <c r="F922" s="2" t="str">
        <f>IFERROR(VLOOKUP($H922,[1]종합!$B$2:$C$142,2,FALSE),0)</f>
        <v>용역</v>
      </c>
      <c r="G922" s="2" t="str">
        <f t="shared" si="43"/>
        <v>수의계약</v>
      </c>
      <c r="H922" s="2" t="str">
        <f>IFERROR(VLOOKUP(I922,[1]종합!$A$1:$C$143,2,FALSE),0)</f>
        <v>인쇄출판</v>
      </c>
      <c r="I922" s="2" t="s">
        <v>1529</v>
      </c>
      <c r="J922" s="7" t="s">
        <v>999</v>
      </c>
      <c r="K922" s="2" t="s">
        <v>20</v>
      </c>
      <c r="L922" s="7" t="s">
        <v>46</v>
      </c>
      <c r="M922" s="2" t="str">
        <f t="shared" si="44"/>
        <v>100만원 미만</v>
      </c>
      <c r="N922" s="11">
        <v>66000</v>
      </c>
    </row>
    <row r="923" spans="1:14" x14ac:dyDescent="0.4">
      <c r="A923" s="1">
        <v>921</v>
      </c>
      <c r="B923" s="2" t="s">
        <v>14</v>
      </c>
      <c r="C923" s="7" t="s">
        <v>1440</v>
      </c>
      <c r="D923" s="2" t="e">
        <f t="shared" si="42"/>
        <v>#REF!</v>
      </c>
      <c r="E923" s="16" t="e">
        <f>VLOOKUP(C923,#REF!,12,FALSE)</f>
        <v>#REF!</v>
      </c>
      <c r="F923" s="2" t="str">
        <f>IFERROR(VLOOKUP($H923,[1]종합!$B$2:$C$142,2,FALSE),0)</f>
        <v>용역</v>
      </c>
      <c r="G923" s="2" t="str">
        <f t="shared" si="43"/>
        <v>수의계약</v>
      </c>
      <c r="H923" s="2" t="str">
        <f>IFERROR(VLOOKUP(I923,[1]종합!$A$1:$C$143,2,FALSE),0)</f>
        <v>인쇄출판</v>
      </c>
      <c r="I923" s="2" t="s">
        <v>1665</v>
      </c>
      <c r="J923" s="7" t="s">
        <v>1000</v>
      </c>
      <c r="K923" s="2" t="s">
        <v>20</v>
      </c>
      <c r="L923" s="7" t="s">
        <v>364</v>
      </c>
      <c r="M923" s="2" t="str">
        <f t="shared" si="44"/>
        <v>100만원 미만</v>
      </c>
      <c r="N923" s="11">
        <v>71500</v>
      </c>
    </row>
    <row r="924" spans="1:14" x14ac:dyDescent="0.4">
      <c r="A924" s="1">
        <v>922</v>
      </c>
      <c r="B924" s="2" t="s">
        <v>14</v>
      </c>
      <c r="C924" s="7" t="s">
        <v>1440</v>
      </c>
      <c r="D924" s="2" t="e">
        <f t="shared" si="42"/>
        <v>#REF!</v>
      </c>
      <c r="E924" s="16" t="e">
        <f>VLOOKUP(C924,#REF!,12,FALSE)</f>
        <v>#REF!</v>
      </c>
      <c r="F924" s="2" t="str">
        <f>IFERROR(VLOOKUP($H924,[1]종합!$B$2:$C$142,2,FALSE),0)</f>
        <v>용역</v>
      </c>
      <c r="G924" s="2" t="str">
        <f t="shared" si="43"/>
        <v>수의계약</v>
      </c>
      <c r="H924" s="2" t="str">
        <f>IFERROR(VLOOKUP(I924,[1]종합!$A$1:$C$143,2,FALSE),0)</f>
        <v>홍보및동영상</v>
      </c>
      <c r="I924" s="2" t="s">
        <v>1648</v>
      </c>
      <c r="J924" s="7" t="s">
        <v>1001</v>
      </c>
      <c r="K924" s="2" t="s">
        <v>948</v>
      </c>
      <c r="L924" s="7" t="s">
        <v>17</v>
      </c>
      <c r="M924" s="2" t="str">
        <f t="shared" si="44"/>
        <v>100만원 미만</v>
      </c>
      <c r="N924" s="11">
        <v>110000</v>
      </c>
    </row>
    <row r="925" spans="1:14" x14ac:dyDescent="0.4">
      <c r="A925" s="1">
        <v>923</v>
      </c>
      <c r="B925" s="2" t="s">
        <v>14</v>
      </c>
      <c r="C925" s="7" t="s">
        <v>1440</v>
      </c>
      <c r="D925" s="2" t="e">
        <f t="shared" si="42"/>
        <v>#REF!</v>
      </c>
      <c r="E925" s="16" t="e">
        <f>VLOOKUP(C925,#REF!,12,FALSE)</f>
        <v>#REF!</v>
      </c>
      <c r="F925" s="2" t="str">
        <f>IFERROR(VLOOKUP($H925,[1]종합!$B$2:$C$142,2,FALSE),0)</f>
        <v>용역</v>
      </c>
      <c r="G925" s="2" t="str">
        <f t="shared" si="43"/>
        <v>수의계약</v>
      </c>
      <c r="H925" s="2" t="str">
        <f>IFERROR(VLOOKUP(I925,[1]종합!$A$1:$C$143,2,FALSE),0)</f>
        <v>인쇄출판</v>
      </c>
      <c r="I925" s="2" t="s">
        <v>1529</v>
      </c>
      <c r="J925" s="7" t="s">
        <v>1002</v>
      </c>
      <c r="K925" s="2" t="s">
        <v>20</v>
      </c>
      <c r="L925" s="7" t="s">
        <v>17</v>
      </c>
      <c r="M925" s="2" t="str">
        <f t="shared" si="44"/>
        <v>100만원 미만</v>
      </c>
      <c r="N925" s="11">
        <v>44000</v>
      </c>
    </row>
    <row r="926" spans="1:14" x14ac:dyDescent="0.4">
      <c r="A926" s="1">
        <v>924</v>
      </c>
      <c r="B926" s="2" t="s">
        <v>14</v>
      </c>
      <c r="C926" s="7" t="s">
        <v>1440</v>
      </c>
      <c r="D926" s="2" t="e">
        <f t="shared" si="42"/>
        <v>#REF!</v>
      </c>
      <c r="E926" s="16" t="e">
        <f>VLOOKUP(C926,#REF!,12,FALSE)</f>
        <v>#REF!</v>
      </c>
      <c r="F926" s="2" t="str">
        <f>IFERROR(VLOOKUP($H926,[1]종합!$B$2:$C$142,2,FALSE),0)</f>
        <v>용역</v>
      </c>
      <c r="G926" s="2" t="str">
        <f t="shared" si="43"/>
        <v>수의계약</v>
      </c>
      <c r="H926" s="2" t="str">
        <f>IFERROR(VLOOKUP(I926,[1]종합!$A$1:$C$143,2,FALSE),0)</f>
        <v>인쇄출판</v>
      </c>
      <c r="I926" s="2" t="s">
        <v>1665</v>
      </c>
      <c r="J926" s="7" t="s">
        <v>1003</v>
      </c>
      <c r="K926" s="2" t="s">
        <v>20</v>
      </c>
      <c r="L926" s="7" t="s">
        <v>1004</v>
      </c>
      <c r="M926" s="2" t="str">
        <f t="shared" si="44"/>
        <v>100만원 미만</v>
      </c>
      <c r="N926" s="11">
        <v>990000</v>
      </c>
    </row>
    <row r="927" spans="1:14" x14ac:dyDescent="0.4">
      <c r="A927" s="1">
        <v>925</v>
      </c>
      <c r="B927" s="2" t="s">
        <v>544</v>
      </c>
      <c r="C927" s="7" t="s">
        <v>1440</v>
      </c>
      <c r="D927" s="2" t="e">
        <f t="shared" si="42"/>
        <v>#REF!</v>
      </c>
      <c r="E927" s="16" t="e">
        <f>VLOOKUP(C927,#REF!,12,FALSE)</f>
        <v>#REF!</v>
      </c>
      <c r="F927" s="2" t="str">
        <f>IFERROR(VLOOKUP($H927,[1]종합!$B$2:$C$142,2,FALSE),0)</f>
        <v>용역</v>
      </c>
      <c r="G927" s="2" t="str">
        <f t="shared" si="43"/>
        <v>수의계약</v>
      </c>
      <c r="H927" s="2" t="str">
        <f>IFERROR(VLOOKUP(I927,[1]종합!$A$1:$C$143,2,FALSE),0)</f>
        <v>인쇄출판</v>
      </c>
      <c r="I927" s="2" t="s">
        <v>1530</v>
      </c>
      <c r="J927" s="7" t="s">
        <v>1005</v>
      </c>
      <c r="K927" s="2" t="s">
        <v>20</v>
      </c>
      <c r="L927" s="7" t="s">
        <v>25</v>
      </c>
      <c r="M927" s="2" t="str">
        <f t="shared" si="44"/>
        <v>500~1000만원</v>
      </c>
      <c r="N927" s="11">
        <v>6600000</v>
      </c>
    </row>
    <row r="928" spans="1:14" x14ac:dyDescent="0.4">
      <c r="A928" s="1">
        <v>926</v>
      </c>
      <c r="B928" s="2" t="s">
        <v>1006</v>
      </c>
      <c r="C928" s="7" t="s">
        <v>1442</v>
      </c>
      <c r="D928" s="2" t="e">
        <f t="shared" si="42"/>
        <v>#REF!</v>
      </c>
      <c r="E928" s="16" t="e">
        <f>VLOOKUP(C928,#REF!,12,FALSE)</f>
        <v>#REF!</v>
      </c>
      <c r="F928" s="2" t="str">
        <f>IFERROR(VLOOKUP($H928,[1]종합!$B$2:$C$142,2,FALSE),0)</f>
        <v>물품</v>
      </c>
      <c r="G928" s="2" t="str">
        <f t="shared" si="43"/>
        <v>수의계약</v>
      </c>
      <c r="H928" s="2" t="str">
        <f>IFERROR(VLOOKUP(I928,[1]종합!$A$1:$C$143,2,FALSE),0)</f>
        <v>청소위생용품</v>
      </c>
      <c r="I928" s="2" t="s">
        <v>1537</v>
      </c>
      <c r="J928" s="7" t="s">
        <v>1007</v>
      </c>
      <c r="K928" s="2" t="s">
        <v>1008</v>
      </c>
      <c r="L928" s="7" t="s">
        <v>670</v>
      </c>
      <c r="M928" s="2" t="str">
        <f t="shared" si="44"/>
        <v>100만원 미만</v>
      </c>
      <c r="N928" s="11">
        <v>192000</v>
      </c>
    </row>
    <row r="929" spans="1:14" x14ac:dyDescent="0.4">
      <c r="A929" s="1">
        <v>927</v>
      </c>
      <c r="B929" s="2" t="s">
        <v>1009</v>
      </c>
      <c r="C929" s="7" t="s">
        <v>1440</v>
      </c>
      <c r="D929" s="2" t="e">
        <f t="shared" si="42"/>
        <v>#REF!</v>
      </c>
      <c r="E929" s="16" t="e">
        <f>VLOOKUP(C929,#REF!,12,FALSE)</f>
        <v>#REF!</v>
      </c>
      <c r="F929" s="2" t="str">
        <f>IFERROR(VLOOKUP($H929,[1]종합!$B$2:$C$142,2,FALSE),0)</f>
        <v>용역</v>
      </c>
      <c r="G929" s="2" t="str">
        <f t="shared" si="43"/>
        <v>수의계약</v>
      </c>
      <c r="H929" s="2" t="str">
        <f>IFERROR(VLOOKUP(I929,[1]종합!$A$1:$C$143,2,FALSE),0)</f>
        <v>인쇄출판</v>
      </c>
      <c r="I929" s="2" t="s">
        <v>1529</v>
      </c>
      <c r="J929" s="7" t="s">
        <v>1010</v>
      </c>
      <c r="K929" s="2" t="s">
        <v>20</v>
      </c>
      <c r="L929" s="7" t="s">
        <v>69</v>
      </c>
      <c r="M929" s="2" t="str">
        <f t="shared" si="44"/>
        <v>100만원 미만</v>
      </c>
      <c r="N929" s="11">
        <v>88000</v>
      </c>
    </row>
    <row r="930" spans="1:14" x14ac:dyDescent="0.4">
      <c r="A930" s="1">
        <v>928</v>
      </c>
      <c r="B930" s="2" t="s">
        <v>14</v>
      </c>
      <c r="C930" s="7" t="s">
        <v>1440</v>
      </c>
      <c r="D930" s="2" t="e">
        <f t="shared" si="42"/>
        <v>#REF!</v>
      </c>
      <c r="E930" s="16" t="e">
        <f>VLOOKUP(C930,#REF!,12,FALSE)</f>
        <v>#REF!</v>
      </c>
      <c r="F930" s="2" t="str">
        <f>IFERROR(VLOOKUP($H930,[1]종합!$B$2:$C$142,2,FALSE),0)</f>
        <v>용역</v>
      </c>
      <c r="G930" s="2" t="str">
        <f t="shared" si="43"/>
        <v>수의계약</v>
      </c>
      <c r="H930" s="2" t="str">
        <f>IFERROR(VLOOKUP(I930,[1]종합!$A$1:$C$143,2,FALSE),0)</f>
        <v>인쇄출판</v>
      </c>
      <c r="I930" s="2" t="s">
        <v>1543</v>
      </c>
      <c r="J930" s="7" t="s">
        <v>1011</v>
      </c>
      <c r="K930" s="2" t="s">
        <v>1012</v>
      </c>
      <c r="L930" s="7" t="s">
        <v>358</v>
      </c>
      <c r="M930" s="2" t="str">
        <f t="shared" si="44"/>
        <v>100만원 미만</v>
      </c>
      <c r="N930" s="11">
        <v>44000</v>
      </c>
    </row>
    <row r="931" spans="1:14" x14ac:dyDescent="0.4">
      <c r="A931" s="1">
        <v>929</v>
      </c>
      <c r="B931" s="2" t="s">
        <v>14</v>
      </c>
      <c r="C931" s="7" t="s">
        <v>1448</v>
      </c>
      <c r="D931" s="2" t="e">
        <f t="shared" si="42"/>
        <v>#REF!</v>
      </c>
      <c r="E931" s="16" t="e">
        <f>VLOOKUP(C931,#REF!,12,FALSE)</f>
        <v>#REF!</v>
      </c>
      <c r="F931" s="2" t="str">
        <f>IFERROR(VLOOKUP($H931,[1]종합!$B$2:$C$142,2,FALSE),0)</f>
        <v>용역</v>
      </c>
      <c r="G931" s="2" t="str">
        <f t="shared" si="43"/>
        <v>입찰계약</v>
      </c>
      <c r="H931" s="2" t="str">
        <f>IFERROR(VLOOKUP(I931,[1]종합!$A$1:$C$143,2,FALSE),0)</f>
        <v>기타사업서비스</v>
      </c>
      <c r="I931" s="2" t="s">
        <v>1683</v>
      </c>
      <c r="J931" s="7" t="s">
        <v>1013</v>
      </c>
      <c r="K931" s="2" t="s">
        <v>20</v>
      </c>
      <c r="L931" s="7" t="s">
        <v>85</v>
      </c>
      <c r="M931" s="2" t="str">
        <f t="shared" si="44"/>
        <v>4000~5000만원</v>
      </c>
      <c r="N931" s="11">
        <v>41485600</v>
      </c>
    </row>
    <row r="932" spans="1:14" x14ac:dyDescent="0.4">
      <c r="A932" s="1">
        <v>930</v>
      </c>
      <c r="B932" s="2" t="s">
        <v>1014</v>
      </c>
      <c r="C932" s="7" t="s">
        <v>1440</v>
      </c>
      <c r="D932" s="2" t="e">
        <f t="shared" si="42"/>
        <v>#REF!</v>
      </c>
      <c r="E932" s="16" t="e">
        <f>VLOOKUP(C932,#REF!,12,FALSE)</f>
        <v>#REF!</v>
      </c>
      <c r="F932" s="2" t="str">
        <f>IFERROR(VLOOKUP($H932,[1]종합!$B$2:$C$142,2,FALSE),0)</f>
        <v>물품</v>
      </c>
      <c r="G932" s="2" t="str">
        <f t="shared" si="43"/>
        <v>수의계약</v>
      </c>
      <c r="H932" s="2" t="str">
        <f>IFERROR(VLOOKUP(I932,[1]종합!$A$1:$C$143,2,FALSE),0)</f>
        <v>도서및교구재</v>
      </c>
      <c r="I932" s="2" t="s">
        <v>1678</v>
      </c>
      <c r="J932" s="7" t="s">
        <v>1015</v>
      </c>
      <c r="K932" s="2" t="s">
        <v>20</v>
      </c>
      <c r="L932" s="7" t="s">
        <v>179</v>
      </c>
      <c r="M932" s="2" t="str">
        <f t="shared" si="44"/>
        <v>100만원 미만</v>
      </c>
      <c r="N932" s="11">
        <v>44000</v>
      </c>
    </row>
    <row r="933" spans="1:14" x14ac:dyDescent="0.4">
      <c r="A933" s="1">
        <v>931</v>
      </c>
      <c r="B933" s="2" t="s">
        <v>1009</v>
      </c>
      <c r="C933" s="7" t="s">
        <v>1440</v>
      </c>
      <c r="D933" s="2" t="e">
        <f t="shared" si="42"/>
        <v>#REF!</v>
      </c>
      <c r="E933" s="16" t="e">
        <f>VLOOKUP(C933,#REF!,12,FALSE)</f>
        <v>#REF!</v>
      </c>
      <c r="F933" s="2" t="str">
        <f>IFERROR(VLOOKUP($H933,[1]종합!$B$2:$C$142,2,FALSE),0)</f>
        <v>용역</v>
      </c>
      <c r="G933" s="2" t="str">
        <f t="shared" si="43"/>
        <v>수의계약</v>
      </c>
      <c r="H933" s="2" t="str">
        <f>IFERROR(VLOOKUP(I933,[1]종합!$A$1:$C$143,2,FALSE),0)</f>
        <v>인쇄출판</v>
      </c>
      <c r="I933" s="2" t="s">
        <v>1530</v>
      </c>
      <c r="J933" s="7" t="s">
        <v>1016</v>
      </c>
      <c r="K933" s="2" t="s">
        <v>1017</v>
      </c>
      <c r="L933" s="7" t="s">
        <v>35</v>
      </c>
      <c r="M933" s="2" t="str">
        <f t="shared" si="44"/>
        <v>100~500만원</v>
      </c>
      <c r="N933" s="11">
        <v>1287000</v>
      </c>
    </row>
    <row r="934" spans="1:14" x14ac:dyDescent="0.4">
      <c r="A934" s="1">
        <v>932</v>
      </c>
      <c r="B934" s="2" t="s">
        <v>14</v>
      </c>
      <c r="C934" s="7" t="s">
        <v>1481</v>
      </c>
      <c r="D934" s="2" t="e">
        <f t="shared" si="42"/>
        <v>#REF!</v>
      </c>
      <c r="E934" s="16" t="e">
        <f>VLOOKUP(C934,#REF!,12,FALSE)</f>
        <v>#REF!</v>
      </c>
      <c r="F934" s="2" t="str">
        <f>IFERROR(VLOOKUP($H934,[1]종합!$B$2:$C$142,2,FALSE),0)</f>
        <v>용역</v>
      </c>
      <c r="G934" s="2" t="str">
        <f t="shared" si="43"/>
        <v>수의계약</v>
      </c>
      <c r="H934" s="2" t="str">
        <f>IFERROR(VLOOKUP(I934,[1]종합!$A$1:$C$143,2,FALSE),0)</f>
        <v>인쇄출판</v>
      </c>
      <c r="I934" s="2" t="s">
        <v>1543</v>
      </c>
      <c r="J934" s="7" t="s">
        <v>1018</v>
      </c>
      <c r="K934" s="2" t="s">
        <v>20</v>
      </c>
      <c r="L934" s="7" t="s">
        <v>101</v>
      </c>
      <c r="M934" s="2" t="str">
        <f t="shared" si="44"/>
        <v>100~500만원</v>
      </c>
      <c r="N934" s="11">
        <v>1615600</v>
      </c>
    </row>
    <row r="935" spans="1:14" x14ac:dyDescent="0.4">
      <c r="A935" s="1">
        <v>933</v>
      </c>
      <c r="B935" s="2" t="s">
        <v>14</v>
      </c>
      <c r="C935" s="7" t="s">
        <v>1442</v>
      </c>
      <c r="D935" s="2" t="e">
        <f t="shared" si="42"/>
        <v>#REF!</v>
      </c>
      <c r="E935" s="16" t="e">
        <f>VLOOKUP(C935,#REF!,12,FALSE)</f>
        <v>#REF!</v>
      </c>
      <c r="F935" s="2" t="str">
        <f>IFERROR(VLOOKUP($H935,[1]종합!$B$2:$C$142,2,FALSE),0)</f>
        <v>용역</v>
      </c>
      <c r="G935" s="2" t="str">
        <f t="shared" si="43"/>
        <v>수의계약</v>
      </c>
      <c r="H935" s="2" t="str">
        <f>IFERROR(VLOOKUP(I935,[1]종합!$A$1:$C$143,2,FALSE),0)</f>
        <v>청소및시설관리</v>
      </c>
      <c r="I935" s="2" t="s">
        <v>1536</v>
      </c>
      <c r="J935" s="7" t="s">
        <v>1019</v>
      </c>
      <c r="K935" s="2" t="s">
        <v>1020</v>
      </c>
      <c r="L935" s="7" t="s">
        <v>58</v>
      </c>
      <c r="M935" s="2" t="str">
        <f t="shared" si="44"/>
        <v>100~500만원</v>
      </c>
      <c r="N935" s="11">
        <v>1199000</v>
      </c>
    </row>
    <row r="936" spans="1:14" x14ac:dyDescent="0.4">
      <c r="A936" s="1">
        <v>934</v>
      </c>
      <c r="B936" s="2" t="s">
        <v>14</v>
      </c>
      <c r="C936" s="7" t="s">
        <v>1440</v>
      </c>
      <c r="D936" s="2" t="e">
        <f t="shared" si="42"/>
        <v>#REF!</v>
      </c>
      <c r="E936" s="16" t="e">
        <f>VLOOKUP(C936,#REF!,12,FALSE)</f>
        <v>#REF!</v>
      </c>
      <c r="F936" s="2" t="str">
        <f>IFERROR(VLOOKUP($H936,[1]종합!$B$2:$C$142,2,FALSE),0)</f>
        <v>용역</v>
      </c>
      <c r="G936" s="2" t="str">
        <f t="shared" si="43"/>
        <v>수의계약</v>
      </c>
      <c r="H936" s="2" t="str">
        <f>IFERROR(VLOOKUP(I936,[1]종합!$A$1:$C$143,2,FALSE),0)</f>
        <v>인쇄출판</v>
      </c>
      <c r="I936" s="2" t="s">
        <v>1530</v>
      </c>
      <c r="J936" s="7" t="s">
        <v>1021</v>
      </c>
      <c r="K936" s="2" t="s">
        <v>20</v>
      </c>
      <c r="L936" s="7" t="s">
        <v>25</v>
      </c>
      <c r="M936" s="2" t="str">
        <f t="shared" si="44"/>
        <v>100~500만원</v>
      </c>
      <c r="N936" s="11">
        <v>3996000</v>
      </c>
    </row>
    <row r="937" spans="1:14" x14ac:dyDescent="0.4">
      <c r="A937" s="1">
        <v>935</v>
      </c>
      <c r="B937" s="2" t="s">
        <v>14</v>
      </c>
      <c r="C937" s="7" t="s">
        <v>1440</v>
      </c>
      <c r="D937" s="2" t="e">
        <f t="shared" si="42"/>
        <v>#REF!</v>
      </c>
      <c r="E937" s="16" t="e">
        <f>VLOOKUP(C937,#REF!,12,FALSE)</f>
        <v>#REF!</v>
      </c>
      <c r="F937" s="2" t="str">
        <f>IFERROR(VLOOKUP($H937,[1]종합!$B$2:$C$142,2,FALSE),0)</f>
        <v>용역</v>
      </c>
      <c r="G937" s="2" t="str">
        <f t="shared" si="43"/>
        <v>수의계약</v>
      </c>
      <c r="H937" s="2" t="str">
        <f>IFERROR(VLOOKUP(I937,[1]종합!$A$1:$C$143,2,FALSE),0)</f>
        <v>인쇄출판</v>
      </c>
      <c r="I937" s="2" t="s">
        <v>1530</v>
      </c>
      <c r="J937" s="7" t="s">
        <v>1022</v>
      </c>
      <c r="K937" s="2" t="s">
        <v>20</v>
      </c>
      <c r="L937" s="7" t="s">
        <v>62</v>
      </c>
      <c r="M937" s="2" t="str">
        <f t="shared" si="44"/>
        <v>100만원 미만</v>
      </c>
      <c r="N937" s="11">
        <v>22000</v>
      </c>
    </row>
    <row r="938" spans="1:14" x14ac:dyDescent="0.4">
      <c r="A938" s="1">
        <v>936</v>
      </c>
      <c r="B938" s="2" t="s">
        <v>14</v>
      </c>
      <c r="C938" s="7" t="s">
        <v>1450</v>
      </c>
      <c r="D938" s="2" t="e">
        <f t="shared" si="42"/>
        <v>#REF!</v>
      </c>
      <c r="E938" s="16" t="e">
        <f>VLOOKUP(C938,#REF!,12,FALSE)</f>
        <v>#REF!</v>
      </c>
      <c r="F938" s="2" t="str">
        <f>IFERROR(VLOOKUP($H938,[1]종합!$B$2:$C$142,2,FALSE),0)</f>
        <v>용역</v>
      </c>
      <c r="G938" s="2" t="str">
        <f t="shared" si="43"/>
        <v>수의계약</v>
      </c>
      <c r="H938" s="2" t="str">
        <f>IFERROR(VLOOKUP(I938,[1]종합!$A$1:$C$143,2,FALSE),0)</f>
        <v>청소및시설관리</v>
      </c>
      <c r="I938" s="2" t="s">
        <v>1556</v>
      </c>
      <c r="J938" s="7" t="s">
        <v>506</v>
      </c>
      <c r="K938" s="2" t="s">
        <v>20</v>
      </c>
      <c r="L938" s="7" t="s">
        <v>171</v>
      </c>
      <c r="M938" s="2" t="str">
        <f t="shared" si="44"/>
        <v>100~500만원</v>
      </c>
      <c r="N938" s="11">
        <v>4543220</v>
      </c>
    </row>
    <row r="939" spans="1:14" x14ac:dyDescent="0.4">
      <c r="A939" s="1">
        <v>937</v>
      </c>
      <c r="B939" s="2" t="s">
        <v>14</v>
      </c>
      <c r="C939" s="7" t="s">
        <v>1440</v>
      </c>
      <c r="D939" s="2" t="e">
        <f t="shared" si="42"/>
        <v>#REF!</v>
      </c>
      <c r="E939" s="16" t="e">
        <f>VLOOKUP(C939,#REF!,12,FALSE)</f>
        <v>#REF!</v>
      </c>
      <c r="F939" s="2" t="str">
        <f>IFERROR(VLOOKUP($H939,[1]종합!$B$2:$C$142,2,FALSE),0)</f>
        <v>용역</v>
      </c>
      <c r="G939" s="2" t="str">
        <f t="shared" si="43"/>
        <v>수의계약</v>
      </c>
      <c r="H939" s="2" t="str">
        <f>IFERROR(VLOOKUP(I939,[1]종합!$A$1:$C$143,2,FALSE),0)</f>
        <v>인쇄출판</v>
      </c>
      <c r="I939" s="2" t="s">
        <v>1543</v>
      </c>
      <c r="J939" s="7" t="s">
        <v>1023</v>
      </c>
      <c r="K939" s="2" t="s">
        <v>20</v>
      </c>
      <c r="L939" s="7" t="s">
        <v>69</v>
      </c>
      <c r="M939" s="2" t="str">
        <f t="shared" si="44"/>
        <v>100만원 미만</v>
      </c>
      <c r="N939" s="11">
        <v>44000</v>
      </c>
    </row>
    <row r="940" spans="1:14" x14ac:dyDescent="0.4">
      <c r="A940" s="1">
        <v>938</v>
      </c>
      <c r="B940" s="2" t="s">
        <v>14</v>
      </c>
      <c r="C940" s="7" t="s">
        <v>1440</v>
      </c>
      <c r="D940" s="2" t="e">
        <f t="shared" si="42"/>
        <v>#REF!</v>
      </c>
      <c r="E940" s="16" t="e">
        <f>VLOOKUP(C940,#REF!,12,FALSE)</f>
        <v>#REF!</v>
      </c>
      <c r="F940" s="2" t="str">
        <f>IFERROR(VLOOKUP($H940,[1]종합!$B$2:$C$142,2,FALSE),0)</f>
        <v>용역</v>
      </c>
      <c r="G940" s="2" t="str">
        <f t="shared" si="43"/>
        <v>수의계약</v>
      </c>
      <c r="H940" s="2" t="str">
        <f>IFERROR(VLOOKUP(I940,[1]종합!$A$1:$C$143,2,FALSE),0)</f>
        <v>인쇄출판</v>
      </c>
      <c r="I940" s="2" t="s">
        <v>1529</v>
      </c>
      <c r="J940" s="7" t="s">
        <v>1024</v>
      </c>
      <c r="K940" s="2" t="s">
        <v>20</v>
      </c>
      <c r="L940" s="7" t="s">
        <v>101</v>
      </c>
      <c r="M940" s="2" t="str">
        <f t="shared" si="44"/>
        <v>100만원 미만</v>
      </c>
      <c r="N940" s="11">
        <v>44000</v>
      </c>
    </row>
    <row r="941" spans="1:14" x14ac:dyDescent="0.4">
      <c r="A941" s="1">
        <v>939</v>
      </c>
      <c r="B941" s="2" t="s">
        <v>14</v>
      </c>
      <c r="C941" s="7" t="s">
        <v>1443</v>
      </c>
      <c r="D941" s="2" t="e">
        <f t="shared" si="42"/>
        <v>#REF!</v>
      </c>
      <c r="E941" s="16" t="e">
        <f>VLOOKUP(C941,#REF!,12,FALSE)</f>
        <v>#REF!</v>
      </c>
      <c r="F941" s="2" t="str">
        <f>IFERROR(VLOOKUP($H941,[1]종합!$B$2:$C$142,2,FALSE),0)</f>
        <v>물품</v>
      </c>
      <c r="G941" s="2" t="str">
        <f t="shared" si="43"/>
        <v>수의계약</v>
      </c>
      <c r="H941" s="2" t="str">
        <f>IFERROR(VLOOKUP(I941,[1]종합!$A$1:$C$143,2,FALSE),0)</f>
        <v>사무용품및소모품</v>
      </c>
      <c r="I941" s="2" t="str">
        <f>IF(ISERROR(FIND("사무용품",J941)),0,"사무용품")</f>
        <v>사무용품</v>
      </c>
      <c r="J941" s="7" t="s">
        <v>1025</v>
      </c>
      <c r="K941" s="2" t="s">
        <v>20</v>
      </c>
      <c r="L941" s="7" t="s">
        <v>364</v>
      </c>
      <c r="M941" s="2" t="str">
        <f t="shared" si="44"/>
        <v>100~500만원</v>
      </c>
      <c r="N941" s="11">
        <v>1553000</v>
      </c>
    </row>
    <row r="942" spans="1:14" x14ac:dyDescent="0.4">
      <c r="A942" s="1">
        <v>940</v>
      </c>
      <c r="B942" s="2" t="s">
        <v>14</v>
      </c>
      <c r="C942" s="7" t="s">
        <v>1440</v>
      </c>
      <c r="D942" s="2" t="e">
        <f t="shared" si="42"/>
        <v>#REF!</v>
      </c>
      <c r="E942" s="16" t="e">
        <f>VLOOKUP(C942,#REF!,12,FALSE)</f>
        <v>#REF!</v>
      </c>
      <c r="F942" s="2" t="str">
        <f>IFERROR(VLOOKUP($H942,[1]종합!$B$2:$C$142,2,FALSE),0)</f>
        <v>용역</v>
      </c>
      <c r="G942" s="2" t="str">
        <f t="shared" si="43"/>
        <v>수의계약</v>
      </c>
      <c r="H942" s="2" t="str">
        <f>IFERROR(VLOOKUP(I942,[1]종합!$A$1:$C$143,2,FALSE),0)</f>
        <v>인쇄출판</v>
      </c>
      <c r="I942" s="2" t="s">
        <v>1530</v>
      </c>
      <c r="J942" s="7" t="s">
        <v>1026</v>
      </c>
      <c r="K942" s="2" t="s">
        <v>20</v>
      </c>
      <c r="L942" s="7" t="s">
        <v>17</v>
      </c>
      <c r="M942" s="2" t="str">
        <f t="shared" si="44"/>
        <v>100만원 미만</v>
      </c>
      <c r="N942" s="11">
        <v>66000</v>
      </c>
    </row>
    <row r="943" spans="1:14" x14ac:dyDescent="0.4">
      <c r="A943" s="1">
        <v>941</v>
      </c>
      <c r="B943" s="2" t="s">
        <v>14</v>
      </c>
      <c r="C943" s="7" t="s">
        <v>1440</v>
      </c>
      <c r="D943" s="2" t="e">
        <f t="shared" si="42"/>
        <v>#REF!</v>
      </c>
      <c r="E943" s="16" t="e">
        <f>VLOOKUP(C943,#REF!,12,FALSE)</f>
        <v>#REF!</v>
      </c>
      <c r="F943" s="2" t="str">
        <f>IFERROR(VLOOKUP($H943,[1]종합!$B$2:$C$142,2,FALSE),0)</f>
        <v>용역</v>
      </c>
      <c r="G943" s="2" t="str">
        <f t="shared" si="43"/>
        <v>수의계약</v>
      </c>
      <c r="H943" s="2" t="str">
        <f>IFERROR(VLOOKUP(I943,[1]종합!$A$1:$C$143,2,FALSE),0)</f>
        <v>인쇄출판</v>
      </c>
      <c r="I943" s="2" t="s">
        <v>1529</v>
      </c>
      <c r="J943" s="7" t="s">
        <v>1027</v>
      </c>
      <c r="K943" s="2" t="s">
        <v>1017</v>
      </c>
      <c r="L943" s="7" t="s">
        <v>358</v>
      </c>
      <c r="M943" s="2" t="str">
        <f t="shared" si="44"/>
        <v>100만원 미만</v>
      </c>
      <c r="N943" s="11">
        <v>66000</v>
      </c>
    </row>
    <row r="944" spans="1:14" x14ac:dyDescent="0.4">
      <c r="A944" s="1">
        <v>942</v>
      </c>
      <c r="B944" s="2" t="s">
        <v>14</v>
      </c>
      <c r="C944" s="7" t="s">
        <v>1440</v>
      </c>
      <c r="D944" s="2" t="e">
        <f t="shared" si="42"/>
        <v>#REF!</v>
      </c>
      <c r="E944" s="16" t="e">
        <f>VLOOKUP(C944,#REF!,12,FALSE)</f>
        <v>#REF!</v>
      </c>
      <c r="F944" s="2" t="str">
        <f>IFERROR(VLOOKUP($H944,[1]종합!$B$2:$C$142,2,FALSE),0)</f>
        <v>용역</v>
      </c>
      <c r="G944" s="2" t="str">
        <f t="shared" si="43"/>
        <v>수의계약</v>
      </c>
      <c r="H944" s="2" t="str">
        <f>IFERROR(VLOOKUP(I944,[1]종합!$A$1:$C$143,2,FALSE),0)</f>
        <v>인쇄출판</v>
      </c>
      <c r="I944" s="2" t="s">
        <v>1530</v>
      </c>
      <c r="J944" s="7" t="s">
        <v>1028</v>
      </c>
      <c r="K944" s="2" t="s">
        <v>20</v>
      </c>
      <c r="L944" s="7" t="s">
        <v>69</v>
      </c>
      <c r="M944" s="2" t="str">
        <f t="shared" si="44"/>
        <v>100만원 미만</v>
      </c>
      <c r="N944" s="11">
        <v>79200</v>
      </c>
    </row>
    <row r="945" spans="1:14" x14ac:dyDescent="0.4">
      <c r="A945" s="1">
        <v>943</v>
      </c>
      <c r="B945" s="2" t="s">
        <v>14</v>
      </c>
      <c r="C945" s="7" t="s">
        <v>1441</v>
      </c>
      <c r="D945" s="2" t="e">
        <f t="shared" si="42"/>
        <v>#REF!</v>
      </c>
      <c r="E945" s="16" t="e">
        <f>VLOOKUP(C945,#REF!,12,FALSE)</f>
        <v>#REF!</v>
      </c>
      <c r="F945" s="2" t="str">
        <f>IFERROR(VLOOKUP($H945,[1]종합!$B$2:$C$142,2,FALSE),0)</f>
        <v>물품</v>
      </c>
      <c r="G945" s="2" t="str">
        <f t="shared" si="43"/>
        <v>수의계약</v>
      </c>
      <c r="H945" s="2" t="str">
        <f>IFERROR(VLOOKUP(I945,[1]종합!$A$1:$C$143,2,FALSE),0)</f>
        <v>생활용품</v>
      </c>
      <c r="I945" s="2" t="s">
        <v>1677</v>
      </c>
      <c r="J945" s="7" t="s">
        <v>1029</v>
      </c>
      <c r="K945" s="2" t="s">
        <v>20</v>
      </c>
      <c r="L945" s="7" t="s">
        <v>65</v>
      </c>
      <c r="M945" s="2" t="str">
        <f t="shared" si="44"/>
        <v>100만원 미만</v>
      </c>
      <c r="N945" s="11">
        <v>323700</v>
      </c>
    </row>
    <row r="946" spans="1:14" x14ac:dyDescent="0.4">
      <c r="A946" s="1">
        <v>944</v>
      </c>
      <c r="B946" s="2" t="s">
        <v>14</v>
      </c>
      <c r="C946" s="7" t="s">
        <v>1440</v>
      </c>
      <c r="D946" s="2" t="e">
        <f t="shared" si="42"/>
        <v>#REF!</v>
      </c>
      <c r="E946" s="16" t="e">
        <f>VLOOKUP(C946,#REF!,12,FALSE)</f>
        <v>#REF!</v>
      </c>
      <c r="F946" s="2" t="str">
        <f>IFERROR(VLOOKUP($H946,[1]종합!$B$2:$C$142,2,FALSE),0)</f>
        <v>용역</v>
      </c>
      <c r="G946" s="2" t="str">
        <f t="shared" si="43"/>
        <v>수의계약</v>
      </c>
      <c r="H946" s="2" t="str">
        <f>IFERROR(VLOOKUP(I946,[1]종합!$A$1:$C$143,2,FALSE),0)</f>
        <v>인쇄출판</v>
      </c>
      <c r="I946" s="2" t="s">
        <v>1529</v>
      </c>
      <c r="J946" s="7" t="s">
        <v>1030</v>
      </c>
      <c r="K946" s="2" t="s">
        <v>20</v>
      </c>
      <c r="L946" s="7" t="s">
        <v>65</v>
      </c>
      <c r="M946" s="2" t="str">
        <f t="shared" si="44"/>
        <v>100만원 미만</v>
      </c>
      <c r="N946" s="11">
        <v>120000</v>
      </c>
    </row>
    <row r="947" spans="1:14" x14ac:dyDescent="0.4">
      <c r="A947" s="1">
        <v>945</v>
      </c>
      <c r="B947" s="2" t="s">
        <v>14</v>
      </c>
      <c r="C947" s="7" t="s">
        <v>1440</v>
      </c>
      <c r="D947" s="2" t="e">
        <f t="shared" si="42"/>
        <v>#REF!</v>
      </c>
      <c r="E947" s="16" t="e">
        <f>VLOOKUP(C947,#REF!,12,FALSE)</f>
        <v>#REF!</v>
      </c>
      <c r="F947" s="2" t="str">
        <f>IFERROR(VLOOKUP($H947,[1]종합!$B$2:$C$142,2,FALSE),0)</f>
        <v>용역</v>
      </c>
      <c r="G947" s="2" t="str">
        <f t="shared" si="43"/>
        <v>수의계약</v>
      </c>
      <c r="H947" s="2" t="str">
        <f>IFERROR(VLOOKUP(I947,[1]종합!$A$1:$C$143,2,FALSE),0)</f>
        <v>인쇄출판</v>
      </c>
      <c r="I947" s="2" t="s">
        <v>1665</v>
      </c>
      <c r="J947" s="7" t="s">
        <v>1031</v>
      </c>
      <c r="K947" s="2" t="s">
        <v>20</v>
      </c>
      <c r="L947" s="7" t="s">
        <v>81</v>
      </c>
      <c r="M947" s="2" t="str">
        <f t="shared" si="44"/>
        <v>100~500만원</v>
      </c>
      <c r="N947" s="11">
        <v>3507200</v>
      </c>
    </row>
    <row r="948" spans="1:14" x14ac:dyDescent="0.4">
      <c r="A948" s="1">
        <v>946</v>
      </c>
      <c r="B948" s="2" t="s">
        <v>14</v>
      </c>
      <c r="C948" s="7" t="s">
        <v>1448</v>
      </c>
      <c r="D948" s="2" t="e">
        <f t="shared" si="42"/>
        <v>#REF!</v>
      </c>
      <c r="E948" s="16" t="e">
        <f>VLOOKUP(C948,#REF!,12,FALSE)</f>
        <v>#REF!</v>
      </c>
      <c r="F948" s="2" t="str">
        <f>IFERROR(VLOOKUP($H948,[1]종합!$B$2:$C$142,2,FALSE),0)</f>
        <v>용역</v>
      </c>
      <c r="G948" s="2" t="str">
        <f t="shared" si="43"/>
        <v>수의계약</v>
      </c>
      <c r="H948" s="2" t="str">
        <f>IFERROR(VLOOKUP(I948,[1]종합!$A$1:$C$143,2,FALSE),0)</f>
        <v>기타사업서비스</v>
      </c>
      <c r="I948" s="2" t="s">
        <v>1683</v>
      </c>
      <c r="J948" s="7" t="s">
        <v>1032</v>
      </c>
      <c r="K948" s="2" t="s">
        <v>20</v>
      </c>
      <c r="L948" s="7" t="s">
        <v>85</v>
      </c>
      <c r="M948" s="2" t="str">
        <f t="shared" si="44"/>
        <v>100만원 미만</v>
      </c>
      <c r="N948" s="11">
        <v>967000</v>
      </c>
    </row>
    <row r="949" spans="1:14" x14ac:dyDescent="0.4">
      <c r="A949" s="1">
        <v>947</v>
      </c>
      <c r="B949" s="2" t="s">
        <v>14</v>
      </c>
      <c r="C949" s="7" t="s">
        <v>1440</v>
      </c>
      <c r="D949" s="2" t="e">
        <f t="shared" si="42"/>
        <v>#REF!</v>
      </c>
      <c r="E949" s="16" t="e">
        <f>VLOOKUP(C949,#REF!,12,FALSE)</f>
        <v>#REF!</v>
      </c>
      <c r="F949" s="2" t="str">
        <f>IFERROR(VLOOKUP($H949,[1]종합!$B$2:$C$142,2,FALSE),0)</f>
        <v>용역</v>
      </c>
      <c r="G949" s="2" t="str">
        <f t="shared" si="43"/>
        <v>수의계약</v>
      </c>
      <c r="H949" s="2" t="str">
        <f>IFERROR(VLOOKUP(I949,[1]종합!$A$1:$C$143,2,FALSE),0)</f>
        <v>홍보및동영상</v>
      </c>
      <c r="I949" s="2" t="s">
        <v>1648</v>
      </c>
      <c r="J949" s="7" t="s">
        <v>1033</v>
      </c>
      <c r="K949" s="2" t="s">
        <v>20</v>
      </c>
      <c r="L949" s="7" t="s">
        <v>17</v>
      </c>
      <c r="M949" s="2" t="str">
        <f t="shared" si="44"/>
        <v>100만원 미만</v>
      </c>
      <c r="N949" s="11">
        <v>110000</v>
      </c>
    </row>
    <row r="950" spans="1:14" x14ac:dyDescent="0.4">
      <c r="A950" s="1">
        <v>948</v>
      </c>
      <c r="B950" s="2" t="s">
        <v>14</v>
      </c>
      <c r="C950" s="7" t="s">
        <v>1442</v>
      </c>
      <c r="D950" s="2" t="e">
        <f t="shared" si="42"/>
        <v>#REF!</v>
      </c>
      <c r="E950" s="16" t="e">
        <f>VLOOKUP(C950,#REF!,12,FALSE)</f>
        <v>#REF!</v>
      </c>
      <c r="F950" s="2" t="str">
        <f>IFERROR(VLOOKUP($H950,[1]종합!$B$2:$C$142,2,FALSE),0)</f>
        <v>용역</v>
      </c>
      <c r="G950" s="2" t="str">
        <f t="shared" si="43"/>
        <v>수의계약</v>
      </c>
      <c r="H950" s="2" t="str">
        <f>IFERROR(VLOOKUP(I950,[1]종합!$A$1:$C$143,2,FALSE),0)</f>
        <v>청소및시설관리</v>
      </c>
      <c r="I950" s="2" t="s">
        <v>1705</v>
      </c>
      <c r="J950" s="7" t="s">
        <v>1034</v>
      </c>
      <c r="K950" s="2" t="s">
        <v>20</v>
      </c>
      <c r="L950" s="7" t="s">
        <v>58</v>
      </c>
      <c r="M950" s="2" t="str">
        <f t="shared" si="44"/>
        <v>100만원 미만</v>
      </c>
      <c r="N950" s="11">
        <v>792000</v>
      </c>
    </row>
    <row r="951" spans="1:14" x14ac:dyDescent="0.4">
      <c r="A951" s="1">
        <v>949</v>
      </c>
      <c r="B951" s="2" t="s">
        <v>14</v>
      </c>
      <c r="C951" s="7" t="s">
        <v>1464</v>
      </c>
      <c r="D951" s="2" t="e">
        <f t="shared" si="42"/>
        <v>#REF!</v>
      </c>
      <c r="E951" s="16" t="e">
        <f>VLOOKUP(C951,#REF!,12,FALSE)</f>
        <v>#REF!</v>
      </c>
      <c r="F951" s="2" t="str">
        <f>IFERROR(VLOOKUP($H951,[1]종합!$B$2:$C$142,2,FALSE),0)</f>
        <v>용역</v>
      </c>
      <c r="G951" s="2" t="str">
        <f t="shared" si="43"/>
        <v>수의계약</v>
      </c>
      <c r="H951" s="2" t="str">
        <f>IFERROR(VLOOKUP(I951,[1]종합!$A$1:$C$143,2,FALSE),0)</f>
        <v>인쇄출판</v>
      </c>
      <c r="I951" s="2" t="s">
        <v>1665</v>
      </c>
      <c r="J951" s="7" t="s">
        <v>1035</v>
      </c>
      <c r="K951" s="2" t="s">
        <v>20</v>
      </c>
      <c r="L951" s="7" t="s">
        <v>285</v>
      </c>
      <c r="M951" s="2" t="str">
        <f t="shared" si="44"/>
        <v>100만원 미만</v>
      </c>
      <c r="N951" s="11">
        <v>66000</v>
      </c>
    </row>
    <row r="952" spans="1:14" x14ac:dyDescent="0.4">
      <c r="A952" s="1">
        <v>950</v>
      </c>
      <c r="B952" s="2" t="s">
        <v>14</v>
      </c>
      <c r="C952" s="7" t="s">
        <v>1440</v>
      </c>
      <c r="D952" s="2" t="e">
        <f t="shared" si="42"/>
        <v>#REF!</v>
      </c>
      <c r="E952" s="16" t="e">
        <f>VLOOKUP(C952,#REF!,12,FALSE)</f>
        <v>#REF!</v>
      </c>
      <c r="F952" s="2" t="str">
        <f>IFERROR(VLOOKUP($H952,[1]종합!$B$2:$C$142,2,FALSE),0)</f>
        <v>용역</v>
      </c>
      <c r="G952" s="2" t="str">
        <f t="shared" si="43"/>
        <v>수의계약</v>
      </c>
      <c r="H952" s="2" t="str">
        <f>IFERROR(VLOOKUP(I952,[1]종합!$A$1:$C$143,2,FALSE),0)</f>
        <v>인쇄출판</v>
      </c>
      <c r="I952" s="2" t="s">
        <v>1529</v>
      </c>
      <c r="J952" s="7" t="s">
        <v>1036</v>
      </c>
      <c r="K952" s="2" t="s">
        <v>389</v>
      </c>
      <c r="L952" s="7" t="s">
        <v>17</v>
      </c>
      <c r="M952" s="2" t="str">
        <f t="shared" si="44"/>
        <v>100만원 미만</v>
      </c>
      <c r="N952" s="11">
        <v>44000</v>
      </c>
    </row>
    <row r="953" spans="1:14" x14ac:dyDescent="0.4">
      <c r="A953" s="1">
        <v>951</v>
      </c>
      <c r="B953" s="2" t="s">
        <v>14</v>
      </c>
      <c r="C953" s="7" t="s">
        <v>1440</v>
      </c>
      <c r="D953" s="2" t="e">
        <f t="shared" si="42"/>
        <v>#REF!</v>
      </c>
      <c r="E953" s="16" t="e">
        <f>VLOOKUP(C953,#REF!,12,FALSE)</f>
        <v>#REF!</v>
      </c>
      <c r="F953" s="2" t="str">
        <f>IFERROR(VLOOKUP($H953,[1]종합!$B$2:$C$142,2,FALSE),0)</f>
        <v>용역</v>
      </c>
      <c r="G953" s="2" t="str">
        <f t="shared" si="43"/>
        <v>수의계약</v>
      </c>
      <c r="H953" s="2" t="str">
        <f>IFERROR(VLOOKUP(I953,[1]종합!$A$1:$C$143,2,FALSE),0)</f>
        <v>인쇄출판</v>
      </c>
      <c r="I953" s="2" t="s">
        <v>1530</v>
      </c>
      <c r="J953" s="7" t="s">
        <v>1037</v>
      </c>
      <c r="K953" s="2" t="s">
        <v>1017</v>
      </c>
      <c r="L953" s="7" t="s">
        <v>381</v>
      </c>
      <c r="M953" s="2" t="str">
        <f t="shared" si="44"/>
        <v>100만원 미만</v>
      </c>
      <c r="N953" s="11">
        <v>96800</v>
      </c>
    </row>
    <row r="954" spans="1:14" x14ac:dyDescent="0.4">
      <c r="A954" s="1">
        <v>952</v>
      </c>
      <c r="B954" s="2" t="s">
        <v>1009</v>
      </c>
      <c r="C954" s="7" t="s">
        <v>1450</v>
      </c>
      <c r="D954" s="2" t="e">
        <f t="shared" si="42"/>
        <v>#REF!</v>
      </c>
      <c r="E954" s="16" t="e">
        <f>VLOOKUP(C954,#REF!,12,FALSE)</f>
        <v>#REF!</v>
      </c>
      <c r="F954" s="2" t="str">
        <f>IFERROR(VLOOKUP($H954,[1]종합!$B$2:$C$142,2,FALSE),0)</f>
        <v>용역</v>
      </c>
      <c r="G954" s="2" t="str">
        <f t="shared" si="43"/>
        <v>수의계약</v>
      </c>
      <c r="H954" s="2" t="str">
        <f>IFERROR(VLOOKUP(I954,[1]종합!$A$1:$C$143,2,FALSE),0)</f>
        <v>청소및시설관리</v>
      </c>
      <c r="I954" s="2" t="s">
        <v>1541</v>
      </c>
      <c r="J954" s="7" t="s">
        <v>1038</v>
      </c>
      <c r="K954" s="2" t="s">
        <v>1012</v>
      </c>
      <c r="L954" s="7" t="s">
        <v>17</v>
      </c>
      <c r="M954" s="2" t="str">
        <f t="shared" si="44"/>
        <v>100~500만원</v>
      </c>
      <c r="N954" s="11">
        <v>3588000</v>
      </c>
    </row>
    <row r="955" spans="1:14" x14ac:dyDescent="0.4">
      <c r="A955" s="1">
        <v>953</v>
      </c>
      <c r="B955" s="2" t="s">
        <v>1039</v>
      </c>
      <c r="C955" s="7" t="s">
        <v>1440</v>
      </c>
      <c r="D955" s="2" t="e">
        <f t="shared" si="42"/>
        <v>#REF!</v>
      </c>
      <c r="E955" s="16" t="e">
        <f>VLOOKUP(C955,#REF!,12,FALSE)</f>
        <v>#REF!</v>
      </c>
      <c r="F955" s="2" t="str">
        <f>IFERROR(VLOOKUP($H955,[1]종합!$B$2:$C$142,2,FALSE),0)</f>
        <v>용역</v>
      </c>
      <c r="G955" s="2" t="str">
        <f t="shared" si="43"/>
        <v>수의계약</v>
      </c>
      <c r="H955" s="2" t="str">
        <f>IFERROR(VLOOKUP(I955,[1]종합!$A$1:$C$143,2,FALSE),0)</f>
        <v>인쇄출판</v>
      </c>
      <c r="I955" s="2" t="s">
        <v>1529</v>
      </c>
      <c r="J955" s="7" t="s">
        <v>1040</v>
      </c>
      <c r="K955" s="2" t="s">
        <v>20</v>
      </c>
      <c r="L955" s="7" t="s">
        <v>304</v>
      </c>
      <c r="M955" s="2" t="str">
        <f t="shared" si="44"/>
        <v>100만원 미만</v>
      </c>
      <c r="N955" s="11">
        <v>55000</v>
      </c>
    </row>
    <row r="956" spans="1:14" x14ac:dyDescent="0.4">
      <c r="A956" s="1">
        <v>954</v>
      </c>
      <c r="B956" s="2" t="s">
        <v>14</v>
      </c>
      <c r="C956" s="7" t="s">
        <v>1442</v>
      </c>
      <c r="D956" s="2" t="e">
        <f t="shared" si="42"/>
        <v>#REF!</v>
      </c>
      <c r="E956" s="16" t="e">
        <f>VLOOKUP(C956,#REF!,12,FALSE)</f>
        <v>#REF!</v>
      </c>
      <c r="F956" s="2" t="str">
        <f>IFERROR(VLOOKUP($H956,[1]종합!$B$2:$C$142,2,FALSE),0)</f>
        <v>용역</v>
      </c>
      <c r="G956" s="2" t="str">
        <f t="shared" si="43"/>
        <v>수의계약</v>
      </c>
      <c r="H956" s="2" t="str">
        <f>IFERROR(VLOOKUP(I956,[1]종합!$A$1:$C$143,2,FALSE),0)</f>
        <v>청소및시설관리</v>
      </c>
      <c r="I956" s="2" t="s">
        <v>1536</v>
      </c>
      <c r="J956" s="7" t="s">
        <v>1041</v>
      </c>
      <c r="K956" s="2" t="s">
        <v>20</v>
      </c>
      <c r="L956" s="7" t="s">
        <v>40</v>
      </c>
      <c r="M956" s="2" t="str">
        <f t="shared" si="44"/>
        <v>100만원 미만</v>
      </c>
      <c r="N956" s="11">
        <v>583000</v>
      </c>
    </row>
    <row r="957" spans="1:14" x14ac:dyDescent="0.4">
      <c r="A957" s="1">
        <v>955</v>
      </c>
      <c r="B957" s="2" t="s">
        <v>1009</v>
      </c>
      <c r="C957" s="7" t="s">
        <v>1523</v>
      </c>
      <c r="D957" s="2" t="e">
        <f t="shared" si="42"/>
        <v>#REF!</v>
      </c>
      <c r="E957" s="16" t="e">
        <f>VLOOKUP(C957,#REF!,12,FALSE)</f>
        <v>#REF!</v>
      </c>
      <c r="F957" s="2" t="str">
        <f>IFERROR(VLOOKUP($H957,[1]종합!$B$2:$C$142,2,FALSE),0)</f>
        <v>물품</v>
      </c>
      <c r="G957" s="2" t="str">
        <f t="shared" si="43"/>
        <v>수의계약</v>
      </c>
      <c r="H957" s="2" t="str">
        <f>IFERROR(VLOOKUP(I957,[1]종합!$A$1:$C$143,2,FALSE),0)</f>
        <v>식품및도시락</v>
      </c>
      <c r="I957" s="2" t="s">
        <v>1684</v>
      </c>
      <c r="J957" s="7" t="s">
        <v>1042</v>
      </c>
      <c r="K957" s="2" t="s">
        <v>1017</v>
      </c>
      <c r="L957" s="7" t="s">
        <v>97</v>
      </c>
      <c r="M957" s="2" t="str">
        <f t="shared" si="44"/>
        <v>100만원 미만</v>
      </c>
      <c r="N957" s="11">
        <v>109300</v>
      </c>
    </row>
    <row r="958" spans="1:14" x14ac:dyDescent="0.4">
      <c r="A958" s="1">
        <v>956</v>
      </c>
      <c r="B958" s="2" t="s">
        <v>14</v>
      </c>
      <c r="C958" s="7" t="s">
        <v>1562</v>
      </c>
      <c r="D958" s="2" t="e">
        <f t="shared" si="42"/>
        <v>#REF!</v>
      </c>
      <c r="E958" s="16" t="e">
        <f>VLOOKUP(C958,#REF!,12,FALSE)</f>
        <v>#REF!</v>
      </c>
      <c r="F958" s="2" t="str">
        <f>IFERROR(VLOOKUP($H958,[1]종합!$B$2:$C$142,2,FALSE),0)</f>
        <v>용역</v>
      </c>
      <c r="G958" s="2" t="str">
        <f t="shared" si="43"/>
        <v>수의계약</v>
      </c>
      <c r="H958" s="2" t="str">
        <f>IFERROR(VLOOKUP(I958,[1]종합!$A$1:$C$143,2,FALSE),0)</f>
        <v>공간기획운영</v>
      </c>
      <c r="I958" s="2" t="s">
        <v>1656</v>
      </c>
      <c r="J958" s="7" t="s">
        <v>1043</v>
      </c>
      <c r="K958" s="2" t="s">
        <v>20</v>
      </c>
      <c r="L958" s="7" t="s">
        <v>169</v>
      </c>
      <c r="M958" s="2" t="str">
        <f t="shared" si="44"/>
        <v>100만원 미만</v>
      </c>
      <c r="N958" s="11">
        <v>814000</v>
      </c>
    </row>
    <row r="959" spans="1:14" x14ac:dyDescent="0.4">
      <c r="A959" s="1">
        <v>957</v>
      </c>
      <c r="B959" s="2" t="s">
        <v>14</v>
      </c>
      <c r="C959" s="7" t="s">
        <v>1440</v>
      </c>
      <c r="D959" s="2" t="e">
        <f t="shared" si="42"/>
        <v>#REF!</v>
      </c>
      <c r="E959" s="16" t="e">
        <f>VLOOKUP(C959,#REF!,12,FALSE)</f>
        <v>#REF!</v>
      </c>
      <c r="F959" s="2" t="str">
        <f>IFERROR(VLOOKUP($H959,[1]종합!$B$2:$C$142,2,FALSE),0)</f>
        <v>용역</v>
      </c>
      <c r="G959" s="2" t="str">
        <f t="shared" si="43"/>
        <v>수의계약</v>
      </c>
      <c r="H959" s="2" t="str">
        <f>IFERROR(VLOOKUP(I959,[1]종합!$A$1:$C$143,2,FALSE),0)</f>
        <v>인쇄출판</v>
      </c>
      <c r="I959" s="2" t="s">
        <v>1529</v>
      </c>
      <c r="J959" s="7" t="s">
        <v>1044</v>
      </c>
      <c r="K959" s="2" t="s">
        <v>1020</v>
      </c>
      <c r="L959" s="7" t="s">
        <v>381</v>
      </c>
      <c r="M959" s="2" t="str">
        <f t="shared" si="44"/>
        <v>100만원 미만</v>
      </c>
      <c r="N959" s="11">
        <v>44000</v>
      </c>
    </row>
    <row r="960" spans="1:14" x14ac:dyDescent="0.4">
      <c r="A960" s="1">
        <v>958</v>
      </c>
      <c r="B960" s="2" t="s">
        <v>14</v>
      </c>
      <c r="C960" s="7" t="s">
        <v>1450</v>
      </c>
      <c r="D960" s="2" t="e">
        <f t="shared" si="42"/>
        <v>#REF!</v>
      </c>
      <c r="E960" s="16" t="e">
        <f>VLOOKUP(C960,#REF!,12,FALSE)</f>
        <v>#REF!</v>
      </c>
      <c r="F960" s="2" t="str">
        <f>IFERROR(VLOOKUP($H960,[1]종합!$B$2:$C$142,2,FALSE),0)</f>
        <v>용역</v>
      </c>
      <c r="G960" s="2" t="str">
        <f t="shared" si="43"/>
        <v>수의계약</v>
      </c>
      <c r="H960" s="2" t="str">
        <f>IFERROR(VLOOKUP(I960,[1]종합!$A$1:$C$143,2,FALSE),0)</f>
        <v>청소및시설관리</v>
      </c>
      <c r="I960" s="2" t="s">
        <v>1545</v>
      </c>
      <c r="J960" s="7" t="s">
        <v>1045</v>
      </c>
      <c r="K960" s="2" t="s">
        <v>1046</v>
      </c>
      <c r="L960" s="7" t="s">
        <v>512</v>
      </c>
      <c r="M960" s="2" t="str">
        <f t="shared" si="44"/>
        <v>100만원 미만</v>
      </c>
      <c r="N960" s="11">
        <v>500000</v>
      </c>
    </row>
    <row r="961" spans="1:14" x14ac:dyDescent="0.4">
      <c r="A961" s="1">
        <v>959</v>
      </c>
      <c r="B961" s="2" t="s">
        <v>14</v>
      </c>
      <c r="C961" s="7" t="s">
        <v>1464</v>
      </c>
      <c r="D961" s="2" t="e">
        <f t="shared" si="42"/>
        <v>#REF!</v>
      </c>
      <c r="E961" s="16" t="e">
        <f>VLOOKUP(C961,#REF!,12,FALSE)</f>
        <v>#REF!</v>
      </c>
      <c r="F961" s="2" t="str">
        <f>IFERROR(VLOOKUP($H961,[1]종합!$B$2:$C$142,2,FALSE),0)</f>
        <v>물품</v>
      </c>
      <c r="G961" s="2" t="str">
        <f t="shared" si="43"/>
        <v>수의계약</v>
      </c>
      <c r="H961" s="2" t="str">
        <f>IFERROR(VLOOKUP(I961,[1]종합!$A$1:$C$143,2,FALSE),0)</f>
        <v>사무용품및소모품</v>
      </c>
      <c r="I961" s="2" t="s">
        <v>1528</v>
      </c>
      <c r="J961" s="7" t="s">
        <v>1047</v>
      </c>
      <c r="K961" s="2" t="s">
        <v>20</v>
      </c>
      <c r="L961" s="7" t="s">
        <v>285</v>
      </c>
      <c r="M961" s="2" t="str">
        <f t="shared" si="44"/>
        <v>100만원 미만</v>
      </c>
      <c r="N961" s="11">
        <v>209000</v>
      </c>
    </row>
    <row r="962" spans="1:14" x14ac:dyDescent="0.4">
      <c r="A962" s="1">
        <v>960</v>
      </c>
      <c r="B962" s="2" t="s">
        <v>14</v>
      </c>
      <c r="C962" s="7" t="s">
        <v>1440</v>
      </c>
      <c r="D962" s="2" t="e">
        <f t="shared" si="42"/>
        <v>#REF!</v>
      </c>
      <c r="E962" s="16" t="e">
        <f>VLOOKUP(C962,#REF!,12,FALSE)</f>
        <v>#REF!</v>
      </c>
      <c r="F962" s="2" t="str">
        <f>IFERROR(VLOOKUP($H962,[1]종합!$B$2:$C$142,2,FALSE),0)</f>
        <v>용역</v>
      </c>
      <c r="G962" s="2" t="str">
        <f t="shared" si="43"/>
        <v>수의계약</v>
      </c>
      <c r="H962" s="2" t="str">
        <f>IFERROR(VLOOKUP(I962,[1]종합!$A$1:$C$143,2,FALSE),0)</f>
        <v>인쇄출판</v>
      </c>
      <c r="I962" s="2" t="s">
        <v>1543</v>
      </c>
      <c r="J962" s="7" t="s">
        <v>1048</v>
      </c>
      <c r="K962" s="2" t="s">
        <v>20</v>
      </c>
      <c r="L962" s="7" t="s">
        <v>87</v>
      </c>
      <c r="M962" s="2" t="str">
        <f t="shared" si="44"/>
        <v>100~500만원</v>
      </c>
      <c r="N962" s="11">
        <v>1130000</v>
      </c>
    </row>
    <row r="963" spans="1:14" x14ac:dyDescent="0.4">
      <c r="A963" s="1">
        <v>961</v>
      </c>
      <c r="B963" s="2" t="s">
        <v>14</v>
      </c>
      <c r="C963" s="7" t="s">
        <v>1440</v>
      </c>
      <c r="D963" s="2" t="e">
        <f t="shared" ref="D963:D1026" si="45">IF(OR($E963="천안", $E963="공주", $E963="보령", $E963="아산", $E963="서산", $E963="논산", $E963="계룡", $E963="당진", $E963="금산", $E963="부여", $E963="서천", $E963="청양", $E963="홍성", $E963="예산", $E963="태안"), "도내", "도외")</f>
        <v>#REF!</v>
      </c>
      <c r="E963" s="16" t="e">
        <f>VLOOKUP(C963,#REF!,12,FALSE)</f>
        <v>#REF!</v>
      </c>
      <c r="F963" s="2" t="str">
        <f>IFERROR(VLOOKUP($H963,[1]종합!$B$2:$C$142,2,FALSE),0)</f>
        <v>용역</v>
      </c>
      <c r="G963" s="2" t="str">
        <f t="shared" ref="G963:G1026" si="46">IF($N963&gt;20000000, "입찰계약", "수의계약")</f>
        <v>수의계약</v>
      </c>
      <c r="H963" s="2" t="str">
        <f>IFERROR(VLOOKUP(I963,[1]종합!$A$1:$C$143,2,FALSE),0)</f>
        <v>인쇄출판</v>
      </c>
      <c r="I963" s="2" t="s">
        <v>1529</v>
      </c>
      <c r="J963" s="7" t="s">
        <v>1049</v>
      </c>
      <c r="K963" s="2" t="s">
        <v>20</v>
      </c>
      <c r="L963" s="7" t="s">
        <v>25</v>
      </c>
      <c r="M963" s="2" t="str">
        <f t="shared" ref="M963:M1026" si="47">IF($N963&lt;1000000, "100만원 미만", IF($N963&lt;5000000, "100~500만원", IF($N963&lt;10000000, "500~1000만원", IF($N963&lt;20000000, "1000~2000만원", IF($N963&lt;30000000, "2000~3000만원", IF($N963&lt;40000000, "3000~4000만원", IF($N963&lt;50000000, "4000~5000만원", "5000만원 이상")))))))</f>
        <v>100만원 미만</v>
      </c>
      <c r="N963" s="11">
        <v>27500</v>
      </c>
    </row>
    <row r="964" spans="1:14" x14ac:dyDescent="0.4">
      <c r="A964" s="1">
        <v>962</v>
      </c>
      <c r="B964" s="2" t="s">
        <v>14</v>
      </c>
      <c r="C964" s="7" t="s">
        <v>1440</v>
      </c>
      <c r="D964" s="2" t="e">
        <f t="shared" si="45"/>
        <v>#REF!</v>
      </c>
      <c r="E964" s="16" t="e">
        <f>VLOOKUP(C964,#REF!,12,FALSE)</f>
        <v>#REF!</v>
      </c>
      <c r="F964" s="2" t="str">
        <f>IFERROR(VLOOKUP($H964,[1]종합!$B$2:$C$142,2,FALSE),0)</f>
        <v>용역</v>
      </c>
      <c r="G964" s="2" t="str">
        <f t="shared" si="46"/>
        <v>수의계약</v>
      </c>
      <c r="H964" s="2" t="str">
        <f>IFERROR(VLOOKUP(I964,[1]종합!$A$1:$C$143,2,FALSE),0)</f>
        <v>인쇄출판</v>
      </c>
      <c r="I964" s="2" t="s">
        <v>1529</v>
      </c>
      <c r="J964" s="7" t="s">
        <v>1050</v>
      </c>
      <c r="K964" s="2" t="s">
        <v>20</v>
      </c>
      <c r="L964" s="7" t="s">
        <v>500</v>
      </c>
      <c r="M964" s="2" t="str">
        <f t="shared" si="47"/>
        <v>100만원 미만</v>
      </c>
      <c r="N964" s="11">
        <v>44000</v>
      </c>
    </row>
    <row r="965" spans="1:14" x14ac:dyDescent="0.4">
      <c r="A965" s="1">
        <v>963</v>
      </c>
      <c r="B965" s="2" t="s">
        <v>14</v>
      </c>
      <c r="C965" s="7" t="s">
        <v>1440</v>
      </c>
      <c r="D965" s="2" t="e">
        <f t="shared" si="45"/>
        <v>#REF!</v>
      </c>
      <c r="E965" s="16" t="e">
        <f>VLOOKUP(C965,#REF!,12,FALSE)</f>
        <v>#REF!</v>
      </c>
      <c r="F965" s="2" t="str">
        <f>IFERROR(VLOOKUP($H965,[1]종합!$B$2:$C$142,2,FALSE),0)</f>
        <v>물품</v>
      </c>
      <c r="G965" s="2" t="str">
        <f t="shared" si="46"/>
        <v>수의계약</v>
      </c>
      <c r="H965" s="2" t="str">
        <f>IFERROR(VLOOKUP(I965,[1]종합!$A$1:$C$143,2,FALSE),0)</f>
        <v>도서및교구재</v>
      </c>
      <c r="I965" s="2" t="s">
        <v>1652</v>
      </c>
      <c r="J965" s="7" t="s">
        <v>1051</v>
      </c>
      <c r="K965" s="2" t="s">
        <v>20</v>
      </c>
      <c r="L965" s="7" t="s">
        <v>17</v>
      </c>
      <c r="M965" s="2" t="str">
        <f t="shared" si="47"/>
        <v>100만원 미만</v>
      </c>
      <c r="N965" s="11">
        <v>759000</v>
      </c>
    </row>
    <row r="966" spans="1:14" x14ac:dyDescent="0.4">
      <c r="A966" s="1">
        <v>964</v>
      </c>
      <c r="B966" s="2" t="s">
        <v>14</v>
      </c>
      <c r="C966" s="7" t="s">
        <v>1440</v>
      </c>
      <c r="D966" s="2" t="e">
        <f t="shared" si="45"/>
        <v>#REF!</v>
      </c>
      <c r="E966" s="16" t="e">
        <f>VLOOKUP(C966,#REF!,12,FALSE)</f>
        <v>#REF!</v>
      </c>
      <c r="F966" s="2" t="str">
        <f>IFERROR(VLOOKUP($H966,[1]종합!$B$2:$C$142,2,FALSE),0)</f>
        <v>용역</v>
      </c>
      <c r="G966" s="2" t="str">
        <f t="shared" si="46"/>
        <v>수의계약</v>
      </c>
      <c r="H966" s="2" t="str">
        <f>IFERROR(VLOOKUP(I966,[1]종합!$A$1:$C$143,2,FALSE),0)</f>
        <v>인쇄출판</v>
      </c>
      <c r="I966" s="2" t="s">
        <v>1543</v>
      </c>
      <c r="J966" s="7" t="s">
        <v>1052</v>
      </c>
      <c r="K966" s="2" t="s">
        <v>20</v>
      </c>
      <c r="L966" s="7" t="s">
        <v>17</v>
      </c>
      <c r="M966" s="2" t="str">
        <f t="shared" si="47"/>
        <v>100~500만원</v>
      </c>
      <c r="N966" s="11">
        <v>1650000</v>
      </c>
    </row>
    <row r="967" spans="1:14" x14ac:dyDescent="0.4">
      <c r="A967" s="1">
        <v>965</v>
      </c>
      <c r="B967" s="2" t="s">
        <v>14</v>
      </c>
      <c r="C967" s="7" t="s">
        <v>1440</v>
      </c>
      <c r="D967" s="2" t="e">
        <f t="shared" si="45"/>
        <v>#REF!</v>
      </c>
      <c r="E967" s="16" t="e">
        <f>VLOOKUP(C967,#REF!,12,FALSE)</f>
        <v>#REF!</v>
      </c>
      <c r="F967" s="2" t="str">
        <f>IFERROR(VLOOKUP($H967,[1]종합!$B$2:$C$142,2,FALSE),0)</f>
        <v>용역</v>
      </c>
      <c r="G967" s="2" t="str">
        <f t="shared" si="46"/>
        <v>수의계약</v>
      </c>
      <c r="H967" s="2" t="str">
        <f>IFERROR(VLOOKUP(I967,[1]종합!$A$1:$C$143,2,FALSE),0)</f>
        <v>인쇄출판</v>
      </c>
      <c r="I967" s="2" t="s">
        <v>1529</v>
      </c>
      <c r="J967" s="7" t="s">
        <v>1053</v>
      </c>
      <c r="K967" s="2" t="s">
        <v>1017</v>
      </c>
      <c r="L967" s="7" t="s">
        <v>169</v>
      </c>
      <c r="M967" s="2" t="str">
        <f t="shared" si="47"/>
        <v>100만원 미만</v>
      </c>
      <c r="N967" s="11">
        <v>440000</v>
      </c>
    </row>
    <row r="968" spans="1:14" x14ac:dyDescent="0.4">
      <c r="A968" s="1">
        <v>966</v>
      </c>
      <c r="B968" s="2" t="s">
        <v>14</v>
      </c>
      <c r="C968" s="7" t="s">
        <v>1440</v>
      </c>
      <c r="D968" s="2" t="e">
        <f t="shared" si="45"/>
        <v>#REF!</v>
      </c>
      <c r="E968" s="16" t="e">
        <f>VLOOKUP(C968,#REF!,12,FALSE)</f>
        <v>#REF!</v>
      </c>
      <c r="F968" s="2" t="str">
        <f>IFERROR(VLOOKUP($H968,[1]종합!$B$2:$C$142,2,FALSE),0)</f>
        <v>용역</v>
      </c>
      <c r="G968" s="2" t="str">
        <f t="shared" si="46"/>
        <v>수의계약</v>
      </c>
      <c r="H968" s="2" t="str">
        <f>IFERROR(VLOOKUP(I968,[1]종합!$A$1:$C$143,2,FALSE),0)</f>
        <v>인쇄출판</v>
      </c>
      <c r="I968" s="2" t="s">
        <v>1529</v>
      </c>
      <c r="J968" s="7" t="s">
        <v>1054</v>
      </c>
      <c r="K968" s="2" t="s">
        <v>20</v>
      </c>
      <c r="L968" s="7" t="s">
        <v>69</v>
      </c>
      <c r="M968" s="2" t="str">
        <f t="shared" si="47"/>
        <v>100만원 미만</v>
      </c>
      <c r="N968" s="11">
        <v>22000</v>
      </c>
    </row>
    <row r="969" spans="1:14" x14ac:dyDescent="0.4">
      <c r="A969" s="1">
        <v>967</v>
      </c>
      <c r="B969" s="2" t="s">
        <v>14</v>
      </c>
      <c r="C969" s="7" t="s">
        <v>1440</v>
      </c>
      <c r="D969" s="2" t="e">
        <f t="shared" si="45"/>
        <v>#REF!</v>
      </c>
      <c r="E969" s="16" t="e">
        <f>VLOOKUP(C969,#REF!,12,FALSE)</f>
        <v>#REF!</v>
      </c>
      <c r="F969" s="2" t="str">
        <f>IFERROR(VLOOKUP($H969,[1]종합!$B$2:$C$142,2,FALSE),0)</f>
        <v>용역</v>
      </c>
      <c r="G969" s="2" t="str">
        <f t="shared" si="46"/>
        <v>수의계약</v>
      </c>
      <c r="H969" s="2" t="str">
        <f>IFERROR(VLOOKUP(I969,[1]종합!$A$1:$C$143,2,FALSE),0)</f>
        <v>인쇄출판</v>
      </c>
      <c r="I969" s="2" t="s">
        <v>1530</v>
      </c>
      <c r="J969" s="7" t="s">
        <v>259</v>
      </c>
      <c r="K969" s="2" t="s">
        <v>20</v>
      </c>
      <c r="L969" s="7" t="s">
        <v>17</v>
      </c>
      <c r="M969" s="2" t="str">
        <f t="shared" si="47"/>
        <v>100만원 미만</v>
      </c>
      <c r="N969" s="11">
        <v>22000</v>
      </c>
    </row>
    <row r="970" spans="1:14" x14ac:dyDescent="0.4">
      <c r="A970" s="1">
        <v>968</v>
      </c>
      <c r="B970" s="2" t="s">
        <v>14</v>
      </c>
      <c r="C970" s="7" t="s">
        <v>1560</v>
      </c>
      <c r="D970" s="2" t="e">
        <f t="shared" si="45"/>
        <v>#REF!</v>
      </c>
      <c r="E970" s="16" t="e">
        <f>VLOOKUP(C970,#REF!,12,FALSE)</f>
        <v>#REF!</v>
      </c>
      <c r="F970" s="2" t="str">
        <f>IFERROR(VLOOKUP($H970,[1]종합!$B$2:$C$142,2,FALSE),0)</f>
        <v>용역</v>
      </c>
      <c r="G970" s="2" t="str">
        <f t="shared" si="46"/>
        <v>수의계약</v>
      </c>
      <c r="H970" s="2" t="str">
        <f>IFERROR(VLOOKUP(I970,[1]종합!$A$1:$C$143,2,FALSE),0)</f>
        <v>교육</v>
      </c>
      <c r="I970" s="2" t="s">
        <v>1651</v>
      </c>
      <c r="J970" s="7" t="s">
        <v>1055</v>
      </c>
      <c r="K970" s="2" t="s">
        <v>20</v>
      </c>
      <c r="L970" s="7" t="s">
        <v>87</v>
      </c>
      <c r="M970" s="2" t="str">
        <f t="shared" si="47"/>
        <v>500~1000만원</v>
      </c>
      <c r="N970" s="11">
        <v>5860000</v>
      </c>
    </row>
    <row r="971" spans="1:14" x14ac:dyDescent="0.4">
      <c r="A971" s="1">
        <v>969</v>
      </c>
      <c r="B971" s="2" t="s">
        <v>14</v>
      </c>
      <c r="C971" s="7" t="s">
        <v>1440</v>
      </c>
      <c r="D971" s="2" t="e">
        <f t="shared" si="45"/>
        <v>#REF!</v>
      </c>
      <c r="E971" s="16" t="e">
        <f>VLOOKUP(C971,#REF!,12,FALSE)</f>
        <v>#REF!</v>
      </c>
      <c r="F971" s="2" t="str">
        <f>IFERROR(VLOOKUP($H971,[1]종합!$B$2:$C$142,2,FALSE),0)</f>
        <v>용역</v>
      </c>
      <c r="G971" s="2" t="str">
        <f t="shared" si="46"/>
        <v>수의계약</v>
      </c>
      <c r="H971" s="2" t="str">
        <f>IFERROR(VLOOKUP(I971,[1]종합!$A$1:$C$143,2,FALSE),0)</f>
        <v>인쇄출판</v>
      </c>
      <c r="I971" s="2" t="s">
        <v>1530</v>
      </c>
      <c r="J971" s="7" t="s">
        <v>1056</v>
      </c>
      <c r="K971" s="2" t="s">
        <v>20</v>
      </c>
      <c r="L971" s="7" t="s">
        <v>17</v>
      </c>
      <c r="M971" s="2" t="str">
        <f t="shared" si="47"/>
        <v>100만원 미만</v>
      </c>
      <c r="N971" s="11">
        <v>825000</v>
      </c>
    </row>
    <row r="972" spans="1:14" x14ac:dyDescent="0.4">
      <c r="A972" s="1">
        <v>970</v>
      </c>
      <c r="B972" s="2" t="s">
        <v>14</v>
      </c>
      <c r="C972" s="7" t="s">
        <v>1518</v>
      </c>
      <c r="D972" s="2" t="e">
        <f t="shared" si="45"/>
        <v>#REF!</v>
      </c>
      <c r="E972" s="16" t="e">
        <f>VLOOKUP(C972,#REF!,12,FALSE)</f>
        <v>#REF!</v>
      </c>
      <c r="F972" s="2" t="str">
        <f>IFERROR(VLOOKUP($H972,[1]종합!$B$2:$C$142,2,FALSE),0)</f>
        <v>용역</v>
      </c>
      <c r="G972" s="2" t="str">
        <f t="shared" si="46"/>
        <v>수의계약</v>
      </c>
      <c r="H972" s="2" t="str">
        <f>IFERROR(VLOOKUP(I972,[1]종합!$A$1:$C$143,2,FALSE),0)</f>
        <v>기타사업서비스</v>
      </c>
      <c r="I972" s="2" t="s">
        <v>1552</v>
      </c>
      <c r="J972" s="7" t="s">
        <v>987</v>
      </c>
      <c r="K972" s="2" t="s">
        <v>20</v>
      </c>
      <c r="L972" s="7" t="s">
        <v>42</v>
      </c>
      <c r="M972" s="2" t="str">
        <f t="shared" si="47"/>
        <v>100~500만원</v>
      </c>
      <c r="N972" s="11">
        <v>4040000</v>
      </c>
    </row>
    <row r="973" spans="1:14" x14ac:dyDescent="0.4">
      <c r="A973" s="1">
        <v>971</v>
      </c>
      <c r="B973" s="2" t="s">
        <v>14</v>
      </c>
      <c r="C973" s="7" t="s">
        <v>1440</v>
      </c>
      <c r="D973" s="2" t="e">
        <f t="shared" si="45"/>
        <v>#REF!</v>
      </c>
      <c r="E973" s="16" t="e">
        <f>VLOOKUP(C973,#REF!,12,FALSE)</f>
        <v>#REF!</v>
      </c>
      <c r="F973" s="2" t="str">
        <f>IFERROR(VLOOKUP($H973,[1]종합!$B$2:$C$142,2,FALSE),0)</f>
        <v>용역</v>
      </c>
      <c r="G973" s="2" t="str">
        <f t="shared" si="46"/>
        <v>수의계약</v>
      </c>
      <c r="H973" s="2" t="str">
        <f>IFERROR(VLOOKUP(I973,[1]종합!$A$1:$C$143,2,FALSE),0)</f>
        <v>인쇄출판</v>
      </c>
      <c r="I973" s="2" t="s">
        <v>1529</v>
      </c>
      <c r="J973" s="7" t="s">
        <v>1057</v>
      </c>
      <c r="K973" s="2" t="s">
        <v>20</v>
      </c>
      <c r="L973" s="7" t="s">
        <v>17</v>
      </c>
      <c r="M973" s="2" t="str">
        <f t="shared" si="47"/>
        <v>100만원 미만</v>
      </c>
      <c r="N973" s="11">
        <v>44000</v>
      </c>
    </row>
    <row r="974" spans="1:14" x14ac:dyDescent="0.4">
      <c r="A974" s="1">
        <v>972</v>
      </c>
      <c r="B974" s="2" t="s">
        <v>14</v>
      </c>
      <c r="C974" s="7" t="s">
        <v>1440</v>
      </c>
      <c r="D974" s="2" t="e">
        <f t="shared" si="45"/>
        <v>#REF!</v>
      </c>
      <c r="E974" s="16" t="e">
        <f>VLOOKUP(C974,#REF!,12,FALSE)</f>
        <v>#REF!</v>
      </c>
      <c r="F974" s="2" t="str">
        <f>IFERROR(VLOOKUP($H974,[1]종합!$B$2:$C$142,2,FALSE),0)</f>
        <v>용역</v>
      </c>
      <c r="G974" s="2" t="str">
        <f t="shared" si="46"/>
        <v>수의계약</v>
      </c>
      <c r="H974" s="2" t="str">
        <f>IFERROR(VLOOKUP(I974,[1]종합!$A$1:$C$143,2,FALSE),0)</f>
        <v>인쇄출판</v>
      </c>
      <c r="I974" s="2" t="s">
        <v>1529</v>
      </c>
      <c r="J974" s="7" t="s">
        <v>1058</v>
      </c>
      <c r="K974" s="2" t="s">
        <v>20</v>
      </c>
      <c r="L974" s="7" t="s">
        <v>169</v>
      </c>
      <c r="M974" s="2" t="str">
        <f t="shared" si="47"/>
        <v>100만원 미만</v>
      </c>
      <c r="N974" s="11">
        <v>44000</v>
      </c>
    </row>
    <row r="975" spans="1:14" x14ac:dyDescent="0.4">
      <c r="A975" s="1">
        <v>973</v>
      </c>
      <c r="B975" s="2" t="s">
        <v>14</v>
      </c>
      <c r="C975" s="7" t="s">
        <v>1442</v>
      </c>
      <c r="D975" s="2" t="e">
        <f t="shared" si="45"/>
        <v>#REF!</v>
      </c>
      <c r="E975" s="16" t="e">
        <f>VLOOKUP(C975,#REF!,12,FALSE)</f>
        <v>#REF!</v>
      </c>
      <c r="F975" s="2" t="str">
        <f>IFERROR(VLOOKUP($H975,[1]종합!$B$2:$C$142,2,FALSE),0)</f>
        <v>용역</v>
      </c>
      <c r="G975" s="2" t="str">
        <f t="shared" si="46"/>
        <v>수의계약</v>
      </c>
      <c r="H975" s="2" t="str">
        <f>IFERROR(VLOOKUP(I975,[1]종합!$A$1:$C$143,2,FALSE),0)</f>
        <v>청소및시설관리</v>
      </c>
      <c r="I975" s="2" t="s">
        <v>1536</v>
      </c>
      <c r="J975" s="7" t="s">
        <v>1059</v>
      </c>
      <c r="K975" s="2" t="s">
        <v>20</v>
      </c>
      <c r="L975" s="7" t="s">
        <v>146</v>
      </c>
      <c r="M975" s="2" t="str">
        <f t="shared" si="47"/>
        <v>100만원 미만</v>
      </c>
      <c r="N975" s="11">
        <v>544500</v>
      </c>
    </row>
    <row r="976" spans="1:14" x14ac:dyDescent="0.4">
      <c r="A976" s="1">
        <v>974</v>
      </c>
      <c r="B976" s="2" t="s">
        <v>14</v>
      </c>
      <c r="C976" s="7" t="s">
        <v>1440</v>
      </c>
      <c r="D976" s="2" t="e">
        <f t="shared" si="45"/>
        <v>#REF!</v>
      </c>
      <c r="E976" s="16" t="e">
        <f>VLOOKUP(C976,#REF!,12,FALSE)</f>
        <v>#REF!</v>
      </c>
      <c r="F976" s="2" t="str">
        <f>IFERROR(VLOOKUP($H976,[1]종합!$B$2:$C$142,2,FALSE),0)</f>
        <v>용역</v>
      </c>
      <c r="G976" s="2" t="str">
        <f t="shared" si="46"/>
        <v>수의계약</v>
      </c>
      <c r="H976" s="2" t="str">
        <f>IFERROR(VLOOKUP(I976,[1]종합!$A$1:$C$143,2,FALSE),0)</f>
        <v>인쇄출판</v>
      </c>
      <c r="I976" s="2" t="s">
        <v>1530</v>
      </c>
      <c r="J976" s="7" t="s">
        <v>517</v>
      </c>
      <c r="K976" s="2" t="s">
        <v>503</v>
      </c>
      <c r="L976" s="7" t="s">
        <v>108</v>
      </c>
      <c r="M976" s="2" t="str">
        <f t="shared" si="47"/>
        <v>100만원 미만</v>
      </c>
      <c r="N976" s="11">
        <v>126500</v>
      </c>
    </row>
    <row r="977" spans="1:14" x14ac:dyDescent="0.4">
      <c r="A977" s="1">
        <v>975</v>
      </c>
      <c r="B977" s="2" t="s">
        <v>14</v>
      </c>
      <c r="C977" s="7" t="s">
        <v>1440</v>
      </c>
      <c r="D977" s="2" t="e">
        <f t="shared" si="45"/>
        <v>#REF!</v>
      </c>
      <c r="E977" s="16" t="e">
        <f>VLOOKUP(C977,#REF!,12,FALSE)</f>
        <v>#REF!</v>
      </c>
      <c r="F977" s="2" t="str">
        <f>IFERROR(VLOOKUP($H977,[1]종합!$B$2:$C$142,2,FALSE),0)</f>
        <v>용역</v>
      </c>
      <c r="G977" s="2" t="str">
        <f t="shared" si="46"/>
        <v>수의계약</v>
      </c>
      <c r="H977" s="2" t="str">
        <f>IFERROR(VLOOKUP(I977,[1]종합!$A$1:$C$143,2,FALSE),0)</f>
        <v>인쇄출판</v>
      </c>
      <c r="I977" s="2" t="s">
        <v>1530</v>
      </c>
      <c r="J977" s="7" t="s">
        <v>529</v>
      </c>
      <c r="K977" s="2" t="s">
        <v>20</v>
      </c>
      <c r="L977" s="7" t="s">
        <v>108</v>
      </c>
      <c r="M977" s="2" t="str">
        <f t="shared" si="47"/>
        <v>100만원 미만</v>
      </c>
      <c r="N977" s="11">
        <v>27500</v>
      </c>
    </row>
    <row r="978" spans="1:14" x14ac:dyDescent="0.4">
      <c r="A978" s="1">
        <v>976</v>
      </c>
      <c r="B978" s="2" t="s">
        <v>14</v>
      </c>
      <c r="C978" s="7" t="s">
        <v>1440</v>
      </c>
      <c r="D978" s="2" t="e">
        <f t="shared" si="45"/>
        <v>#REF!</v>
      </c>
      <c r="E978" s="16" t="e">
        <f>VLOOKUP(C978,#REF!,12,FALSE)</f>
        <v>#REF!</v>
      </c>
      <c r="F978" s="2" t="str">
        <f>IFERROR(VLOOKUP($H978,[1]종합!$B$2:$C$142,2,FALSE),0)</f>
        <v>용역</v>
      </c>
      <c r="G978" s="2" t="str">
        <f t="shared" si="46"/>
        <v>수의계약</v>
      </c>
      <c r="H978" s="2" t="str">
        <f>IFERROR(VLOOKUP(I978,[1]종합!$A$1:$C$143,2,FALSE),0)</f>
        <v>인쇄출판</v>
      </c>
      <c r="I978" s="2" t="s">
        <v>1530</v>
      </c>
      <c r="J978" s="7" t="s">
        <v>1060</v>
      </c>
      <c r="K978" s="2" t="s">
        <v>20</v>
      </c>
      <c r="L978" s="7" t="s">
        <v>17</v>
      </c>
      <c r="M978" s="2" t="str">
        <f t="shared" si="47"/>
        <v>100만원 미만</v>
      </c>
      <c r="N978" s="11">
        <v>60500</v>
      </c>
    </row>
    <row r="979" spans="1:14" x14ac:dyDescent="0.4">
      <c r="A979" s="1">
        <v>977</v>
      </c>
      <c r="B979" s="2" t="s">
        <v>14</v>
      </c>
      <c r="C979" s="7" t="s">
        <v>1440</v>
      </c>
      <c r="D979" s="2" t="e">
        <f t="shared" si="45"/>
        <v>#REF!</v>
      </c>
      <c r="E979" s="16" t="e">
        <f>VLOOKUP(C979,#REF!,12,FALSE)</f>
        <v>#REF!</v>
      </c>
      <c r="F979" s="2" t="str">
        <f>IFERROR(VLOOKUP($H979,[1]종합!$B$2:$C$142,2,FALSE),0)</f>
        <v>용역</v>
      </c>
      <c r="G979" s="2" t="str">
        <f t="shared" si="46"/>
        <v>수의계약</v>
      </c>
      <c r="H979" s="2" t="str">
        <f>IFERROR(VLOOKUP(I979,[1]종합!$A$1:$C$143,2,FALSE),0)</f>
        <v>인쇄출판</v>
      </c>
      <c r="I979" s="2" t="s">
        <v>1529</v>
      </c>
      <c r="J979" s="7" t="s">
        <v>1061</v>
      </c>
      <c r="K979" s="2" t="s">
        <v>20</v>
      </c>
      <c r="L979" s="7" t="s">
        <v>17</v>
      </c>
      <c r="M979" s="2" t="str">
        <f t="shared" si="47"/>
        <v>100만원 미만</v>
      </c>
      <c r="N979" s="11">
        <v>291500</v>
      </c>
    </row>
    <row r="980" spans="1:14" x14ac:dyDescent="0.4">
      <c r="A980" s="1">
        <v>978</v>
      </c>
      <c r="B980" s="2" t="s">
        <v>14</v>
      </c>
      <c r="C980" s="7" t="s">
        <v>1523</v>
      </c>
      <c r="D980" s="2" t="e">
        <f t="shared" si="45"/>
        <v>#REF!</v>
      </c>
      <c r="E980" s="16" t="e">
        <f>VLOOKUP(C980,#REF!,12,FALSE)</f>
        <v>#REF!</v>
      </c>
      <c r="F980" s="2" t="str">
        <f>IFERROR(VLOOKUP($H980,[1]종합!$B$2:$C$142,2,FALSE),0)</f>
        <v>물품</v>
      </c>
      <c r="G980" s="2" t="str">
        <f t="shared" si="46"/>
        <v>수의계약</v>
      </c>
      <c r="H980" s="2" t="str">
        <f>IFERROR(VLOOKUP(I980,[1]종합!$A$1:$C$143,2,FALSE),0)</f>
        <v>사무용품및소모품</v>
      </c>
      <c r="I980" s="2" t="s">
        <v>1685</v>
      </c>
      <c r="J980" s="7" t="s">
        <v>1062</v>
      </c>
      <c r="K980" s="2" t="s">
        <v>20</v>
      </c>
      <c r="L980" s="7" t="s">
        <v>165</v>
      </c>
      <c r="M980" s="2" t="str">
        <f t="shared" si="47"/>
        <v>100만원 미만</v>
      </c>
      <c r="N980" s="11">
        <v>540000</v>
      </c>
    </row>
    <row r="981" spans="1:14" x14ac:dyDescent="0.4">
      <c r="A981" s="1">
        <v>979</v>
      </c>
      <c r="B981" s="2" t="s">
        <v>14</v>
      </c>
      <c r="C981" s="7" t="s">
        <v>1440</v>
      </c>
      <c r="D981" s="2" t="e">
        <f t="shared" si="45"/>
        <v>#REF!</v>
      </c>
      <c r="E981" s="16" t="e">
        <f>VLOOKUP(C981,#REF!,12,FALSE)</f>
        <v>#REF!</v>
      </c>
      <c r="F981" s="2" t="str">
        <f>IFERROR(VLOOKUP($H981,[1]종합!$B$2:$C$142,2,FALSE),0)</f>
        <v>용역</v>
      </c>
      <c r="G981" s="2" t="str">
        <f t="shared" si="46"/>
        <v>수의계약</v>
      </c>
      <c r="H981" s="2" t="str">
        <f>IFERROR(VLOOKUP(I981,[1]종합!$A$1:$C$143,2,FALSE),0)</f>
        <v>인쇄출판</v>
      </c>
      <c r="I981" s="2" t="s">
        <v>1664</v>
      </c>
      <c r="J981" s="7" t="s">
        <v>1063</v>
      </c>
      <c r="K981" s="2" t="s">
        <v>20</v>
      </c>
      <c r="L981" s="7" t="s">
        <v>108</v>
      </c>
      <c r="M981" s="2" t="str">
        <f t="shared" si="47"/>
        <v>100만원 미만</v>
      </c>
      <c r="N981" s="11">
        <v>231000</v>
      </c>
    </row>
    <row r="982" spans="1:14" x14ac:dyDescent="0.4">
      <c r="A982" s="1">
        <v>980</v>
      </c>
      <c r="B982" s="2" t="s">
        <v>14</v>
      </c>
      <c r="C982" s="7" t="s">
        <v>1463</v>
      </c>
      <c r="D982" s="2" t="e">
        <f t="shared" si="45"/>
        <v>#REF!</v>
      </c>
      <c r="E982" s="16" t="e">
        <f>VLOOKUP(C982,#REF!,12,FALSE)</f>
        <v>#REF!</v>
      </c>
      <c r="F982" s="2" t="str">
        <f>IFERROR(VLOOKUP($H982,[1]종합!$B$2:$C$142,2,FALSE),0)</f>
        <v>물품</v>
      </c>
      <c r="G982" s="2" t="str">
        <f t="shared" si="46"/>
        <v>수의계약</v>
      </c>
      <c r="H982" s="2" t="str">
        <f>IFERROR(VLOOKUP(I982,[1]종합!$A$1:$C$143,2,FALSE),0)</f>
        <v>사무용품및소모품</v>
      </c>
      <c r="I982" s="2" t="s">
        <v>1658</v>
      </c>
      <c r="J982" s="7" t="s">
        <v>1064</v>
      </c>
      <c r="K982" s="2" t="s">
        <v>20</v>
      </c>
      <c r="L982" s="7" t="s">
        <v>381</v>
      </c>
      <c r="M982" s="2" t="str">
        <f t="shared" si="47"/>
        <v>100만원 미만</v>
      </c>
      <c r="N982" s="11">
        <v>317000</v>
      </c>
    </row>
    <row r="983" spans="1:14" x14ac:dyDescent="0.4">
      <c r="A983" s="1">
        <v>981</v>
      </c>
      <c r="B983" s="2" t="s">
        <v>505</v>
      </c>
      <c r="C983" s="7" t="s">
        <v>1440</v>
      </c>
      <c r="D983" s="2" t="e">
        <f t="shared" si="45"/>
        <v>#REF!</v>
      </c>
      <c r="E983" s="16" t="e">
        <f>VLOOKUP(C983,#REF!,12,FALSE)</f>
        <v>#REF!</v>
      </c>
      <c r="F983" s="2" t="str">
        <f>IFERROR(VLOOKUP($H983,[1]종합!$B$2:$C$142,2,FALSE),0)</f>
        <v>용역</v>
      </c>
      <c r="G983" s="2" t="str">
        <f t="shared" si="46"/>
        <v>수의계약</v>
      </c>
      <c r="H983" s="2" t="str">
        <f>IFERROR(VLOOKUP(I983,[1]종합!$A$1:$C$143,2,FALSE),0)</f>
        <v>인쇄출판</v>
      </c>
      <c r="I983" s="2" t="s">
        <v>1543</v>
      </c>
      <c r="J983" s="7" t="s">
        <v>1065</v>
      </c>
      <c r="K983" s="2" t="s">
        <v>20</v>
      </c>
      <c r="L983" s="7" t="s">
        <v>42</v>
      </c>
      <c r="M983" s="2" t="str">
        <f t="shared" si="47"/>
        <v>100~500만원</v>
      </c>
      <c r="N983" s="11">
        <v>1380000</v>
      </c>
    </row>
    <row r="984" spans="1:14" x14ac:dyDescent="0.4">
      <c r="A984" s="1">
        <v>982</v>
      </c>
      <c r="B984" s="2" t="s">
        <v>14</v>
      </c>
      <c r="C984" s="7" t="s">
        <v>1440</v>
      </c>
      <c r="D984" s="2" t="e">
        <f t="shared" si="45"/>
        <v>#REF!</v>
      </c>
      <c r="E984" s="16" t="e">
        <f>VLOOKUP(C984,#REF!,12,FALSE)</f>
        <v>#REF!</v>
      </c>
      <c r="F984" s="2" t="str">
        <f>IFERROR(VLOOKUP($H984,[1]종합!$B$2:$C$142,2,FALSE),0)</f>
        <v>용역</v>
      </c>
      <c r="G984" s="2" t="str">
        <f t="shared" si="46"/>
        <v>수의계약</v>
      </c>
      <c r="H984" s="2" t="str">
        <f>IFERROR(VLOOKUP(I984,[1]종합!$A$1:$C$143,2,FALSE),0)</f>
        <v>인쇄출판</v>
      </c>
      <c r="I984" s="2" t="s">
        <v>1529</v>
      </c>
      <c r="J984" s="7" t="s">
        <v>1066</v>
      </c>
      <c r="K984" s="2" t="s">
        <v>1067</v>
      </c>
      <c r="L984" s="7" t="s">
        <v>169</v>
      </c>
      <c r="M984" s="2" t="str">
        <f t="shared" si="47"/>
        <v>100만원 미만</v>
      </c>
      <c r="N984" s="11">
        <v>33000</v>
      </c>
    </row>
    <row r="985" spans="1:14" x14ac:dyDescent="0.4">
      <c r="A985" s="1">
        <v>983</v>
      </c>
      <c r="B985" s="2" t="s">
        <v>14</v>
      </c>
      <c r="C985" s="7" t="s">
        <v>1562</v>
      </c>
      <c r="D985" s="2" t="e">
        <f t="shared" si="45"/>
        <v>#REF!</v>
      </c>
      <c r="E985" s="16" t="e">
        <f>VLOOKUP(C985,#REF!,12,FALSE)</f>
        <v>#REF!</v>
      </c>
      <c r="F985" s="2" t="str">
        <f>IFERROR(VLOOKUP($H985,[1]종합!$B$2:$C$142,2,FALSE),0)</f>
        <v>용역</v>
      </c>
      <c r="G985" s="2" t="str">
        <f t="shared" si="46"/>
        <v>수의계약</v>
      </c>
      <c r="H985" s="2" t="str">
        <f>IFERROR(VLOOKUP(I985,[1]종합!$A$1:$C$143,2,FALSE),0)</f>
        <v>행사전시</v>
      </c>
      <c r="I985" s="2" t="s">
        <v>1704</v>
      </c>
      <c r="J985" s="7" t="s">
        <v>1068</v>
      </c>
      <c r="K985" s="2" t="s">
        <v>20</v>
      </c>
      <c r="L985" s="7" t="s">
        <v>236</v>
      </c>
      <c r="M985" s="2" t="str">
        <f t="shared" si="47"/>
        <v>100~500만원</v>
      </c>
      <c r="N985" s="11">
        <v>2673000</v>
      </c>
    </row>
    <row r="986" spans="1:14" x14ac:dyDescent="0.4">
      <c r="A986" s="1">
        <v>984</v>
      </c>
      <c r="B986" s="2" t="s">
        <v>1069</v>
      </c>
      <c r="C986" s="7" t="s">
        <v>1440</v>
      </c>
      <c r="D986" s="2" t="e">
        <f t="shared" si="45"/>
        <v>#REF!</v>
      </c>
      <c r="E986" s="16" t="e">
        <f>VLOOKUP(C986,#REF!,12,FALSE)</f>
        <v>#REF!</v>
      </c>
      <c r="F986" s="2" t="str">
        <f>IFERROR(VLOOKUP($H986,[1]종합!$B$2:$C$142,2,FALSE),0)</f>
        <v>용역</v>
      </c>
      <c r="G986" s="2" t="str">
        <f t="shared" si="46"/>
        <v>수의계약</v>
      </c>
      <c r="H986" s="2" t="str">
        <f>IFERROR(VLOOKUP(I986,[1]종합!$A$1:$C$143,2,FALSE),0)</f>
        <v>인쇄출판</v>
      </c>
      <c r="I986" s="2" t="s">
        <v>1530</v>
      </c>
      <c r="J986" s="7" t="s">
        <v>432</v>
      </c>
      <c r="K986" s="2" t="s">
        <v>530</v>
      </c>
      <c r="L986" s="7" t="s">
        <v>171</v>
      </c>
      <c r="M986" s="2" t="str">
        <f t="shared" si="47"/>
        <v>100~500만원</v>
      </c>
      <c r="N986" s="11">
        <v>1985500</v>
      </c>
    </row>
    <row r="987" spans="1:14" x14ac:dyDescent="0.4">
      <c r="A987" s="1">
        <v>985</v>
      </c>
      <c r="B987" s="2" t="s">
        <v>14</v>
      </c>
      <c r="C987" s="7" t="s">
        <v>1525</v>
      </c>
      <c r="D987" s="2" t="e">
        <f t="shared" si="45"/>
        <v>#REF!</v>
      </c>
      <c r="E987" s="16" t="e">
        <f>VLOOKUP(C987,#REF!,12,FALSE)</f>
        <v>#REF!</v>
      </c>
      <c r="F987" s="2" t="str">
        <f>IFERROR(VLOOKUP($H987,[1]종합!$B$2:$C$142,2,FALSE),0)</f>
        <v>물품</v>
      </c>
      <c r="G987" s="2" t="str">
        <f t="shared" si="46"/>
        <v>수의계약</v>
      </c>
      <c r="H987" s="2" t="str">
        <f>IFERROR(VLOOKUP(I987,[1]종합!$A$1:$C$143,2,FALSE),0)</f>
        <v>사무용품및소모품</v>
      </c>
      <c r="I987" s="2" t="str">
        <f>IF(ISERROR(FIND("복사용지",J987)),0,"복사용지")</f>
        <v>복사용지</v>
      </c>
      <c r="J987" s="7" t="s">
        <v>477</v>
      </c>
      <c r="K987" s="2" t="s">
        <v>20</v>
      </c>
      <c r="L987" s="7" t="s">
        <v>58</v>
      </c>
      <c r="M987" s="2" t="str">
        <f t="shared" si="47"/>
        <v>100~500만원</v>
      </c>
      <c r="N987" s="11">
        <v>1264400</v>
      </c>
    </row>
    <row r="988" spans="1:14" x14ac:dyDescent="0.4">
      <c r="A988" s="1">
        <v>986</v>
      </c>
      <c r="B988" s="2" t="s">
        <v>1069</v>
      </c>
      <c r="C988" s="7" t="s">
        <v>1522</v>
      </c>
      <c r="D988" s="2" t="e">
        <f t="shared" si="45"/>
        <v>#REF!</v>
      </c>
      <c r="E988" s="16" t="e">
        <f>VLOOKUP(C988,#REF!,12,FALSE)</f>
        <v>#REF!</v>
      </c>
      <c r="F988" s="2">
        <f>IFERROR(VLOOKUP($H988,[1]종합!$B$2:$C$142,2,FALSE),0)</f>
        <v>0</v>
      </c>
      <c r="G988" s="2" t="str">
        <f t="shared" si="46"/>
        <v>수의계약</v>
      </c>
      <c r="H988" s="2">
        <f>IFERROR(VLOOKUP(I988,[1]종합!$A$1:$C$143,2,FALSE),0)</f>
        <v>0</v>
      </c>
      <c r="I988" s="2" t="s">
        <v>1657</v>
      </c>
      <c r="J988" s="7" t="s">
        <v>1070</v>
      </c>
      <c r="K988" s="2" t="s">
        <v>503</v>
      </c>
      <c r="L988" s="7" t="s">
        <v>899</v>
      </c>
      <c r="M988" s="2" t="str">
        <f t="shared" si="47"/>
        <v>100만원 미만</v>
      </c>
      <c r="N988" s="11">
        <v>19200</v>
      </c>
    </row>
    <row r="989" spans="1:14" x14ac:dyDescent="0.4">
      <c r="A989" s="1">
        <v>987</v>
      </c>
      <c r="B989" s="2" t="s">
        <v>14</v>
      </c>
      <c r="C989" s="7" t="s">
        <v>1440</v>
      </c>
      <c r="D989" s="2" t="e">
        <f t="shared" si="45"/>
        <v>#REF!</v>
      </c>
      <c r="E989" s="16" t="e">
        <f>VLOOKUP(C989,#REF!,12,FALSE)</f>
        <v>#REF!</v>
      </c>
      <c r="F989" s="2" t="str">
        <f>IFERROR(VLOOKUP($H989,[1]종합!$B$2:$C$142,2,FALSE),0)</f>
        <v>용역</v>
      </c>
      <c r="G989" s="2" t="str">
        <f t="shared" si="46"/>
        <v>수의계약</v>
      </c>
      <c r="H989" s="2" t="str">
        <f>IFERROR(VLOOKUP(I989,[1]종합!$A$1:$C$143,2,FALSE),0)</f>
        <v>인쇄출판</v>
      </c>
      <c r="I989" s="2" t="s">
        <v>1529</v>
      </c>
      <c r="J989" s="7" t="s">
        <v>1071</v>
      </c>
      <c r="K989" s="2" t="s">
        <v>20</v>
      </c>
      <c r="L989" s="7" t="s">
        <v>81</v>
      </c>
      <c r="M989" s="2" t="str">
        <f t="shared" si="47"/>
        <v>100만원 미만</v>
      </c>
      <c r="N989" s="11">
        <v>110000</v>
      </c>
    </row>
    <row r="990" spans="1:14" x14ac:dyDescent="0.4">
      <c r="A990" s="1">
        <v>988</v>
      </c>
      <c r="B990" s="2" t="s">
        <v>14</v>
      </c>
      <c r="C990" s="7" t="s">
        <v>1440</v>
      </c>
      <c r="D990" s="2" t="e">
        <f t="shared" si="45"/>
        <v>#REF!</v>
      </c>
      <c r="E990" s="16" t="e">
        <f>VLOOKUP(C990,#REF!,12,FALSE)</f>
        <v>#REF!</v>
      </c>
      <c r="F990" s="2" t="str">
        <f>IFERROR(VLOOKUP($H990,[1]종합!$B$2:$C$142,2,FALSE),0)</f>
        <v>용역</v>
      </c>
      <c r="G990" s="2" t="str">
        <f t="shared" si="46"/>
        <v>수의계약</v>
      </c>
      <c r="H990" s="2" t="str">
        <f>IFERROR(VLOOKUP(I990,[1]종합!$A$1:$C$143,2,FALSE),0)</f>
        <v>인쇄출판</v>
      </c>
      <c r="I990" s="2" t="s">
        <v>1529</v>
      </c>
      <c r="J990" s="7" t="s">
        <v>1072</v>
      </c>
      <c r="K990" s="2" t="s">
        <v>20</v>
      </c>
      <c r="L990" s="7" t="s">
        <v>31</v>
      </c>
      <c r="M990" s="2" t="str">
        <f t="shared" si="47"/>
        <v>100~500만원</v>
      </c>
      <c r="N990" s="11">
        <v>1045000</v>
      </c>
    </row>
    <row r="991" spans="1:14" x14ac:dyDescent="0.4">
      <c r="A991" s="1">
        <v>989</v>
      </c>
      <c r="B991" s="2" t="s">
        <v>14</v>
      </c>
      <c r="C991" s="7" t="s">
        <v>1440</v>
      </c>
      <c r="D991" s="2" t="e">
        <f t="shared" si="45"/>
        <v>#REF!</v>
      </c>
      <c r="E991" s="16" t="e">
        <f>VLOOKUP(C991,#REF!,12,FALSE)</f>
        <v>#REF!</v>
      </c>
      <c r="F991" s="2" t="str">
        <f>IFERROR(VLOOKUP($H991,[1]종합!$B$2:$C$142,2,FALSE),0)</f>
        <v>용역</v>
      </c>
      <c r="G991" s="2" t="str">
        <f t="shared" si="46"/>
        <v>수의계약</v>
      </c>
      <c r="H991" s="2" t="str">
        <f>IFERROR(VLOOKUP(I991,[1]종합!$A$1:$C$143,2,FALSE),0)</f>
        <v>인쇄출판</v>
      </c>
      <c r="I991" s="2" t="s">
        <v>1543</v>
      </c>
      <c r="J991" s="7" t="s">
        <v>1073</v>
      </c>
      <c r="K991" s="2" t="s">
        <v>20</v>
      </c>
      <c r="L991" s="7" t="s">
        <v>69</v>
      </c>
      <c r="M991" s="2" t="str">
        <f t="shared" si="47"/>
        <v>100만원 미만</v>
      </c>
      <c r="N991" s="11">
        <v>400000</v>
      </c>
    </row>
    <row r="992" spans="1:14" x14ac:dyDescent="0.4">
      <c r="A992" s="1">
        <v>990</v>
      </c>
      <c r="B992" s="2" t="s">
        <v>14</v>
      </c>
      <c r="C992" s="7" t="s">
        <v>1440</v>
      </c>
      <c r="D992" s="2" t="e">
        <f t="shared" si="45"/>
        <v>#REF!</v>
      </c>
      <c r="E992" s="16" t="e">
        <f>VLOOKUP(C992,#REF!,12,FALSE)</f>
        <v>#REF!</v>
      </c>
      <c r="F992" s="2" t="str">
        <f>IFERROR(VLOOKUP($H992,[1]종합!$B$2:$C$142,2,FALSE),0)</f>
        <v>용역</v>
      </c>
      <c r="G992" s="2" t="str">
        <f t="shared" si="46"/>
        <v>수의계약</v>
      </c>
      <c r="H992" s="2" t="str">
        <f>IFERROR(VLOOKUP(I992,[1]종합!$A$1:$C$143,2,FALSE),0)</f>
        <v>인쇄출판</v>
      </c>
      <c r="I992" s="2" t="s">
        <v>1529</v>
      </c>
      <c r="J992" s="7" t="s">
        <v>1074</v>
      </c>
      <c r="K992" s="2" t="s">
        <v>20</v>
      </c>
      <c r="L992" s="7" t="s">
        <v>69</v>
      </c>
      <c r="M992" s="2" t="str">
        <f t="shared" si="47"/>
        <v>100만원 미만</v>
      </c>
      <c r="N992" s="11">
        <v>22000</v>
      </c>
    </row>
    <row r="993" spans="1:14" x14ac:dyDescent="0.4">
      <c r="A993" s="1">
        <v>991</v>
      </c>
      <c r="B993" s="2" t="s">
        <v>14</v>
      </c>
      <c r="C993" s="7" t="s">
        <v>1462</v>
      </c>
      <c r="D993" s="2" t="e">
        <f t="shared" si="45"/>
        <v>#REF!</v>
      </c>
      <c r="E993" s="16" t="e">
        <f>VLOOKUP(C993,#REF!,12,FALSE)</f>
        <v>#REF!</v>
      </c>
      <c r="F993" s="2" t="str">
        <f>IFERROR(VLOOKUP($H993,[1]종합!$B$2:$C$142,2,FALSE),0)</f>
        <v>용역</v>
      </c>
      <c r="G993" s="2" t="str">
        <f t="shared" si="46"/>
        <v>수의계약</v>
      </c>
      <c r="H993" s="2" t="str">
        <f>IFERROR(VLOOKUP(I993,[1]종합!$A$1:$C$143,2,FALSE),0)</f>
        <v>청소및시설관리</v>
      </c>
      <c r="I993" s="2" t="s">
        <v>1544</v>
      </c>
      <c r="J993" s="7" t="s">
        <v>1075</v>
      </c>
      <c r="K993" s="2" t="s">
        <v>20</v>
      </c>
      <c r="L993" s="7" t="s">
        <v>62</v>
      </c>
      <c r="M993" s="2" t="str">
        <f t="shared" si="47"/>
        <v>100만원 미만</v>
      </c>
      <c r="N993" s="11">
        <v>250000</v>
      </c>
    </row>
    <row r="994" spans="1:14" x14ac:dyDescent="0.4">
      <c r="A994" s="1">
        <v>992</v>
      </c>
      <c r="B994" s="2" t="s">
        <v>14</v>
      </c>
      <c r="C994" s="7" t="s">
        <v>1443</v>
      </c>
      <c r="D994" s="2" t="e">
        <f t="shared" si="45"/>
        <v>#REF!</v>
      </c>
      <c r="E994" s="16" t="e">
        <f>VLOOKUP(C994,#REF!,12,FALSE)</f>
        <v>#REF!</v>
      </c>
      <c r="F994" s="2" t="str">
        <f>IFERROR(VLOOKUP($H994,[1]종합!$B$2:$C$142,2,FALSE),0)</f>
        <v>물품</v>
      </c>
      <c r="G994" s="2" t="str">
        <f t="shared" si="46"/>
        <v>수의계약</v>
      </c>
      <c r="H994" s="2" t="str">
        <f>IFERROR(VLOOKUP(I994,[1]종합!$A$1:$C$143,2,FALSE),0)</f>
        <v>청소위생용품</v>
      </c>
      <c r="I994" s="2" t="s">
        <v>1537</v>
      </c>
      <c r="J994" s="7" t="s">
        <v>1076</v>
      </c>
      <c r="K994" s="2" t="s">
        <v>20</v>
      </c>
      <c r="L994" s="7" t="s">
        <v>74</v>
      </c>
      <c r="M994" s="2" t="str">
        <f t="shared" si="47"/>
        <v>100~500만원</v>
      </c>
      <c r="N994" s="11">
        <v>1508000</v>
      </c>
    </row>
    <row r="995" spans="1:14" x14ac:dyDescent="0.4">
      <c r="A995" s="1">
        <v>993</v>
      </c>
      <c r="B995" s="2" t="s">
        <v>14</v>
      </c>
      <c r="C995" s="7" t="s">
        <v>1443</v>
      </c>
      <c r="D995" s="2" t="e">
        <f t="shared" si="45"/>
        <v>#REF!</v>
      </c>
      <c r="E995" s="16" t="e">
        <f>VLOOKUP(C995,#REF!,12,FALSE)</f>
        <v>#REF!</v>
      </c>
      <c r="F995" s="2" t="str">
        <f>IFERROR(VLOOKUP($H995,[1]종합!$B$2:$C$142,2,FALSE),0)</f>
        <v>물품</v>
      </c>
      <c r="G995" s="2" t="str">
        <f t="shared" si="46"/>
        <v>수의계약</v>
      </c>
      <c r="H995" s="2" t="str">
        <f>IFERROR(VLOOKUP(I995,[1]종합!$A$1:$C$143,2,FALSE),0)</f>
        <v>청소위생용품</v>
      </c>
      <c r="I995" s="2" t="s">
        <v>1537</v>
      </c>
      <c r="J995" s="7" t="s">
        <v>1077</v>
      </c>
      <c r="K995" s="2" t="s">
        <v>20</v>
      </c>
      <c r="L995" s="7" t="s">
        <v>74</v>
      </c>
      <c r="M995" s="2" t="str">
        <f t="shared" si="47"/>
        <v>100만원 미만</v>
      </c>
      <c r="N995" s="11">
        <v>955300</v>
      </c>
    </row>
    <row r="996" spans="1:14" x14ac:dyDescent="0.4">
      <c r="A996" s="1">
        <v>994</v>
      </c>
      <c r="B996" s="2" t="s">
        <v>14</v>
      </c>
      <c r="C996" s="7" t="s">
        <v>1440</v>
      </c>
      <c r="D996" s="2" t="e">
        <f t="shared" si="45"/>
        <v>#REF!</v>
      </c>
      <c r="E996" s="16" t="e">
        <f>VLOOKUP(C996,#REF!,12,FALSE)</f>
        <v>#REF!</v>
      </c>
      <c r="F996" s="2" t="str">
        <f>IFERROR(VLOOKUP($H996,[1]종합!$B$2:$C$142,2,FALSE),0)</f>
        <v>용역</v>
      </c>
      <c r="G996" s="2" t="str">
        <f t="shared" si="46"/>
        <v>수의계약</v>
      </c>
      <c r="H996" s="2" t="str">
        <f>IFERROR(VLOOKUP(I996,[1]종합!$A$1:$C$143,2,FALSE),0)</f>
        <v>인쇄출판</v>
      </c>
      <c r="I996" s="2" t="s">
        <v>1543</v>
      </c>
      <c r="J996" s="7" t="s">
        <v>1078</v>
      </c>
      <c r="K996" s="2" t="s">
        <v>503</v>
      </c>
      <c r="L996" s="7" t="s">
        <v>97</v>
      </c>
      <c r="M996" s="2" t="str">
        <f t="shared" si="47"/>
        <v>100~500만원</v>
      </c>
      <c r="N996" s="11">
        <v>1015000</v>
      </c>
    </row>
    <row r="997" spans="1:14" x14ac:dyDescent="0.4">
      <c r="A997" s="1">
        <v>995</v>
      </c>
      <c r="B997" s="2" t="s">
        <v>1079</v>
      </c>
      <c r="C997" s="7" t="s">
        <v>1464</v>
      </c>
      <c r="D997" s="2" t="e">
        <f t="shared" si="45"/>
        <v>#REF!</v>
      </c>
      <c r="E997" s="16" t="e">
        <f>VLOOKUP(C997,#REF!,12,FALSE)</f>
        <v>#REF!</v>
      </c>
      <c r="F997" s="2" t="str">
        <f>IFERROR(VLOOKUP($H997,[1]종합!$B$2:$C$142,2,FALSE),0)</f>
        <v>물품</v>
      </c>
      <c r="G997" s="2" t="str">
        <f t="shared" si="46"/>
        <v>수의계약</v>
      </c>
      <c r="H997" s="2" t="str">
        <f>IFERROR(VLOOKUP(I997,[1]종합!$A$1:$C$143,2,FALSE),0)</f>
        <v>사무용품및소모품</v>
      </c>
      <c r="I997" s="2" t="s">
        <v>1643</v>
      </c>
      <c r="J997" s="7" t="s">
        <v>1080</v>
      </c>
      <c r="K997" s="2" t="s">
        <v>20</v>
      </c>
      <c r="L997" s="7" t="s">
        <v>866</v>
      </c>
      <c r="M997" s="2" t="str">
        <f t="shared" si="47"/>
        <v>100만원 미만</v>
      </c>
      <c r="N997" s="11">
        <v>958000</v>
      </c>
    </row>
    <row r="998" spans="1:14" x14ac:dyDescent="0.4">
      <c r="A998" s="1">
        <v>996</v>
      </c>
      <c r="B998" s="2" t="s">
        <v>14</v>
      </c>
      <c r="C998" s="7" t="s">
        <v>1440</v>
      </c>
      <c r="D998" s="2" t="e">
        <f t="shared" si="45"/>
        <v>#REF!</v>
      </c>
      <c r="E998" s="16" t="e">
        <f>VLOOKUP(C998,#REF!,12,FALSE)</f>
        <v>#REF!</v>
      </c>
      <c r="F998" s="2" t="str">
        <f>IFERROR(VLOOKUP($H998,[1]종합!$B$2:$C$142,2,FALSE),0)</f>
        <v>용역</v>
      </c>
      <c r="G998" s="2" t="str">
        <f t="shared" si="46"/>
        <v>수의계약</v>
      </c>
      <c r="H998" s="2" t="str">
        <f>IFERROR(VLOOKUP(I998,[1]종합!$A$1:$C$143,2,FALSE),0)</f>
        <v>인쇄출판</v>
      </c>
      <c r="I998" s="2" t="s">
        <v>1665</v>
      </c>
      <c r="J998" s="7" t="s">
        <v>1081</v>
      </c>
      <c r="K998" s="2" t="s">
        <v>20</v>
      </c>
      <c r="L998" s="7" t="s">
        <v>158</v>
      </c>
      <c r="M998" s="2" t="str">
        <f t="shared" si="47"/>
        <v>100만원 미만</v>
      </c>
      <c r="N998" s="11">
        <v>990000</v>
      </c>
    </row>
    <row r="999" spans="1:14" x14ac:dyDescent="0.4">
      <c r="A999" s="1">
        <v>997</v>
      </c>
      <c r="B999" s="2" t="s">
        <v>14</v>
      </c>
      <c r="C999" s="7" t="s">
        <v>1523</v>
      </c>
      <c r="D999" s="2" t="e">
        <f t="shared" si="45"/>
        <v>#REF!</v>
      </c>
      <c r="E999" s="16" t="e">
        <f>VLOOKUP(C999,#REF!,12,FALSE)</f>
        <v>#REF!</v>
      </c>
      <c r="F999" s="2" t="str">
        <f>IFERROR(VLOOKUP($H999,[1]종합!$B$2:$C$142,2,FALSE),0)</f>
        <v>물품</v>
      </c>
      <c r="G999" s="2" t="str">
        <f t="shared" si="46"/>
        <v>수의계약</v>
      </c>
      <c r="H999" s="2" t="str">
        <f>IFERROR(VLOOKUP(I999,[1]종합!$A$1:$C$143,2,FALSE),0)</f>
        <v>식품및도시락</v>
      </c>
      <c r="I999" s="2" t="s">
        <v>1531</v>
      </c>
      <c r="J999" s="7" t="s">
        <v>1082</v>
      </c>
      <c r="K999" s="2" t="s">
        <v>389</v>
      </c>
      <c r="L999" s="7" t="s">
        <v>114</v>
      </c>
      <c r="M999" s="2" t="str">
        <f t="shared" si="47"/>
        <v>100만원 미만</v>
      </c>
      <c r="N999" s="11">
        <v>225000</v>
      </c>
    </row>
    <row r="1000" spans="1:14" x14ac:dyDescent="0.4">
      <c r="A1000" s="1">
        <v>998</v>
      </c>
      <c r="B1000" s="2" t="s">
        <v>14</v>
      </c>
      <c r="C1000" s="7" t="s">
        <v>1440</v>
      </c>
      <c r="D1000" s="2" t="e">
        <f t="shared" si="45"/>
        <v>#REF!</v>
      </c>
      <c r="E1000" s="16" t="e">
        <f>VLOOKUP(C1000,#REF!,12,FALSE)</f>
        <v>#REF!</v>
      </c>
      <c r="F1000" s="2" t="str">
        <f>IFERROR(VLOOKUP($H1000,[1]종합!$B$2:$C$142,2,FALSE),0)</f>
        <v>용역</v>
      </c>
      <c r="G1000" s="2" t="str">
        <f t="shared" si="46"/>
        <v>수의계약</v>
      </c>
      <c r="H1000" s="2" t="str">
        <f>IFERROR(VLOOKUP(I1000,[1]종합!$A$1:$C$143,2,FALSE),0)</f>
        <v>인쇄출판</v>
      </c>
      <c r="I1000" s="2" t="s">
        <v>1530</v>
      </c>
      <c r="J1000" s="7" t="s">
        <v>1083</v>
      </c>
      <c r="K1000" s="2" t="s">
        <v>20</v>
      </c>
      <c r="L1000" s="7" t="s">
        <v>701</v>
      </c>
      <c r="M1000" s="2" t="str">
        <f t="shared" si="47"/>
        <v>100만원 미만</v>
      </c>
      <c r="N1000" s="11">
        <v>73700</v>
      </c>
    </row>
    <row r="1001" spans="1:14" x14ac:dyDescent="0.4">
      <c r="A1001" s="1">
        <v>999</v>
      </c>
      <c r="B1001" s="2" t="s">
        <v>420</v>
      </c>
      <c r="C1001" s="7" t="s">
        <v>1564</v>
      </c>
      <c r="D1001" s="2" t="e">
        <f t="shared" si="45"/>
        <v>#REF!</v>
      </c>
      <c r="E1001" s="16" t="e">
        <f>VLOOKUP(C1001,#REF!,12,FALSE)</f>
        <v>#REF!</v>
      </c>
      <c r="F1001" s="2" t="str">
        <f>IFERROR(VLOOKUP($H1001,[1]종합!$B$2:$C$142,2,FALSE),0)</f>
        <v>물품</v>
      </c>
      <c r="G1001" s="2" t="str">
        <f t="shared" si="46"/>
        <v>수의계약</v>
      </c>
      <c r="H1001" s="2" t="str">
        <f>IFERROR(VLOOKUP(I1001,[1]종합!$A$1:$C$143,2,FALSE),0)</f>
        <v>사무용품및소모품</v>
      </c>
      <c r="I1001" s="2" t="s">
        <v>1687</v>
      </c>
      <c r="J1001" s="7" t="s">
        <v>1084</v>
      </c>
      <c r="K1001" s="2" t="s">
        <v>503</v>
      </c>
      <c r="L1001" s="7" t="s">
        <v>97</v>
      </c>
      <c r="M1001" s="2" t="str">
        <f t="shared" si="47"/>
        <v>100만원 미만</v>
      </c>
      <c r="N1001" s="11">
        <v>826000</v>
      </c>
    </row>
    <row r="1002" spans="1:14" x14ac:dyDescent="0.4">
      <c r="A1002" s="1">
        <v>1000</v>
      </c>
      <c r="B1002" s="2" t="s">
        <v>14</v>
      </c>
      <c r="C1002" s="7" t="s">
        <v>1446</v>
      </c>
      <c r="D1002" s="2" t="e">
        <f t="shared" si="45"/>
        <v>#REF!</v>
      </c>
      <c r="E1002" s="16" t="e">
        <f>VLOOKUP(C1002,#REF!,12,FALSE)</f>
        <v>#REF!</v>
      </c>
      <c r="F1002" s="2" t="str">
        <f>IFERROR(VLOOKUP($H1002,[1]종합!$B$2:$C$142,2,FALSE),0)</f>
        <v>용역</v>
      </c>
      <c r="G1002" s="2" t="str">
        <f t="shared" si="46"/>
        <v>수의계약</v>
      </c>
      <c r="H1002" s="2" t="str">
        <f>IFERROR(VLOOKUP(I1002,[1]종합!$A$1:$C$143,2,FALSE),0)</f>
        <v>정보전산</v>
      </c>
      <c r="I1002" s="2" t="s">
        <v>1690</v>
      </c>
      <c r="J1002" s="7" t="s">
        <v>1085</v>
      </c>
      <c r="K1002" s="2" t="s">
        <v>894</v>
      </c>
      <c r="L1002" s="7" t="s">
        <v>120</v>
      </c>
      <c r="M1002" s="2" t="str">
        <f t="shared" si="47"/>
        <v>100만원 미만</v>
      </c>
      <c r="N1002" s="11">
        <v>5500</v>
      </c>
    </row>
    <row r="1003" spans="1:14" x14ac:dyDescent="0.4">
      <c r="A1003" s="1">
        <v>1001</v>
      </c>
      <c r="B1003" s="2" t="s">
        <v>14</v>
      </c>
      <c r="C1003" s="7" t="s">
        <v>1440</v>
      </c>
      <c r="D1003" s="2" t="e">
        <f t="shared" si="45"/>
        <v>#REF!</v>
      </c>
      <c r="E1003" s="16" t="e">
        <f>VLOOKUP(C1003,#REF!,12,FALSE)</f>
        <v>#REF!</v>
      </c>
      <c r="F1003" s="2" t="str">
        <f>IFERROR(VLOOKUP($H1003,[1]종합!$B$2:$C$142,2,FALSE),0)</f>
        <v>용역</v>
      </c>
      <c r="G1003" s="2" t="str">
        <f t="shared" si="46"/>
        <v>수의계약</v>
      </c>
      <c r="H1003" s="2" t="str">
        <f>IFERROR(VLOOKUP(I1003,[1]종합!$A$1:$C$143,2,FALSE),0)</f>
        <v>인쇄출판</v>
      </c>
      <c r="I1003" s="2" t="s">
        <v>1543</v>
      </c>
      <c r="J1003" s="7" t="s">
        <v>1086</v>
      </c>
      <c r="K1003" s="2" t="s">
        <v>20</v>
      </c>
      <c r="L1003" s="7" t="s">
        <v>25</v>
      </c>
      <c r="M1003" s="2" t="str">
        <f t="shared" si="47"/>
        <v>100만원 미만</v>
      </c>
      <c r="N1003" s="11">
        <v>470000</v>
      </c>
    </row>
    <row r="1004" spans="1:14" x14ac:dyDescent="0.4">
      <c r="A1004" s="1">
        <v>1002</v>
      </c>
      <c r="B1004" s="2" t="s">
        <v>505</v>
      </c>
      <c r="C1004" s="7" t="s">
        <v>1440</v>
      </c>
      <c r="D1004" s="2" t="e">
        <f t="shared" si="45"/>
        <v>#REF!</v>
      </c>
      <c r="E1004" s="16" t="e">
        <f>VLOOKUP(C1004,#REF!,12,FALSE)</f>
        <v>#REF!</v>
      </c>
      <c r="F1004" s="2">
        <f>IFERROR(VLOOKUP($H1004,[1]종합!$B$2:$C$142,2,FALSE),0)</f>
        <v>0</v>
      </c>
      <c r="G1004" s="2" t="str">
        <f t="shared" si="46"/>
        <v>수의계약</v>
      </c>
      <c r="H1004" s="2">
        <f>IFERROR(VLOOKUP(I1004,[1]종합!$A$1:$C$143,2,FALSE),0)</f>
        <v>0</v>
      </c>
      <c r="I1004" s="2" t="s">
        <v>1657</v>
      </c>
      <c r="J1004" s="7" t="s">
        <v>1087</v>
      </c>
      <c r="K1004" s="2" t="s">
        <v>20</v>
      </c>
      <c r="L1004" s="7" t="s">
        <v>179</v>
      </c>
      <c r="M1004" s="2" t="str">
        <f t="shared" si="47"/>
        <v>100만원 미만</v>
      </c>
      <c r="N1004" s="11">
        <v>100000</v>
      </c>
    </row>
    <row r="1005" spans="1:14" x14ac:dyDescent="0.4">
      <c r="A1005" s="1">
        <v>1003</v>
      </c>
      <c r="B1005" s="2" t="s">
        <v>14</v>
      </c>
      <c r="C1005" s="7" t="s">
        <v>1440</v>
      </c>
      <c r="D1005" s="2" t="e">
        <f t="shared" si="45"/>
        <v>#REF!</v>
      </c>
      <c r="E1005" s="16" t="e">
        <f>VLOOKUP(C1005,#REF!,12,FALSE)</f>
        <v>#REF!</v>
      </c>
      <c r="F1005" s="2" t="str">
        <f>IFERROR(VLOOKUP($H1005,[1]종합!$B$2:$C$142,2,FALSE),0)</f>
        <v>용역</v>
      </c>
      <c r="G1005" s="2" t="str">
        <f t="shared" si="46"/>
        <v>수의계약</v>
      </c>
      <c r="H1005" s="2" t="str">
        <f>IFERROR(VLOOKUP(I1005,[1]종합!$A$1:$C$143,2,FALSE),0)</f>
        <v>인쇄출판</v>
      </c>
      <c r="I1005" s="2" t="s">
        <v>1530</v>
      </c>
      <c r="J1005" s="7" t="s">
        <v>711</v>
      </c>
      <c r="K1005" s="2" t="s">
        <v>20</v>
      </c>
      <c r="L1005" s="7" t="s">
        <v>108</v>
      </c>
      <c r="M1005" s="2" t="str">
        <f t="shared" si="47"/>
        <v>100만원 미만</v>
      </c>
      <c r="N1005" s="11">
        <v>35000</v>
      </c>
    </row>
    <row r="1006" spans="1:14" x14ac:dyDescent="0.4">
      <c r="A1006" s="1">
        <v>1004</v>
      </c>
      <c r="B1006" s="2" t="s">
        <v>14</v>
      </c>
      <c r="C1006" s="7" t="s">
        <v>1440</v>
      </c>
      <c r="D1006" s="2" t="e">
        <f t="shared" si="45"/>
        <v>#REF!</v>
      </c>
      <c r="E1006" s="16" t="e">
        <f>VLOOKUP(C1006,#REF!,12,FALSE)</f>
        <v>#REF!</v>
      </c>
      <c r="F1006" s="2" t="str">
        <f>IFERROR(VLOOKUP($H1006,[1]종합!$B$2:$C$142,2,FALSE),0)</f>
        <v>용역</v>
      </c>
      <c r="G1006" s="2" t="str">
        <f t="shared" si="46"/>
        <v>수의계약</v>
      </c>
      <c r="H1006" s="2" t="str">
        <f>IFERROR(VLOOKUP(I1006,[1]종합!$A$1:$C$143,2,FALSE),0)</f>
        <v>인쇄출판</v>
      </c>
      <c r="I1006" s="2" t="s">
        <v>1530</v>
      </c>
      <c r="J1006" s="7" t="s">
        <v>711</v>
      </c>
      <c r="K1006" s="2" t="s">
        <v>20</v>
      </c>
      <c r="L1006" s="7" t="s">
        <v>108</v>
      </c>
      <c r="M1006" s="2" t="str">
        <f t="shared" si="47"/>
        <v>100만원 미만</v>
      </c>
      <c r="N1006" s="11">
        <v>35000</v>
      </c>
    </row>
    <row r="1007" spans="1:14" x14ac:dyDescent="0.4">
      <c r="A1007" s="1">
        <v>1005</v>
      </c>
      <c r="B1007" s="2" t="s">
        <v>14</v>
      </c>
      <c r="C1007" s="7" t="s">
        <v>1448</v>
      </c>
      <c r="D1007" s="2" t="e">
        <f t="shared" si="45"/>
        <v>#REF!</v>
      </c>
      <c r="E1007" s="16" t="e">
        <f>VLOOKUP(C1007,#REF!,12,FALSE)</f>
        <v>#REF!</v>
      </c>
      <c r="F1007" s="2" t="str">
        <f>IFERROR(VLOOKUP($H1007,[1]종합!$B$2:$C$142,2,FALSE),0)</f>
        <v>용역</v>
      </c>
      <c r="G1007" s="2" t="str">
        <f t="shared" si="46"/>
        <v>수의계약</v>
      </c>
      <c r="H1007" s="2" t="str">
        <f>IFERROR(VLOOKUP(I1007,[1]종합!$A$1:$C$143,2,FALSE),0)</f>
        <v>기타사업서비스</v>
      </c>
      <c r="I1007" s="2" t="s">
        <v>1683</v>
      </c>
      <c r="J1007" s="7" t="s">
        <v>1088</v>
      </c>
      <c r="K1007" s="2" t="s">
        <v>20</v>
      </c>
      <c r="L1007" s="7" t="s">
        <v>85</v>
      </c>
      <c r="M1007" s="2" t="str">
        <f t="shared" si="47"/>
        <v>100만원 미만</v>
      </c>
      <c r="N1007" s="11">
        <v>992000</v>
      </c>
    </row>
    <row r="1008" spans="1:14" x14ac:dyDescent="0.4">
      <c r="A1008" s="1">
        <v>1006</v>
      </c>
      <c r="B1008" s="2" t="s">
        <v>14</v>
      </c>
      <c r="C1008" s="7" t="s">
        <v>1440</v>
      </c>
      <c r="D1008" s="2" t="e">
        <f t="shared" si="45"/>
        <v>#REF!</v>
      </c>
      <c r="E1008" s="16" t="e">
        <f>VLOOKUP(C1008,#REF!,12,FALSE)</f>
        <v>#REF!</v>
      </c>
      <c r="F1008" s="2" t="str">
        <f>IFERROR(VLOOKUP($H1008,[1]종합!$B$2:$C$142,2,FALSE),0)</f>
        <v>용역</v>
      </c>
      <c r="G1008" s="2" t="str">
        <f t="shared" si="46"/>
        <v>수의계약</v>
      </c>
      <c r="H1008" s="2" t="str">
        <f>IFERROR(VLOOKUP(I1008,[1]종합!$A$1:$C$143,2,FALSE),0)</f>
        <v>인쇄출판</v>
      </c>
      <c r="I1008" s="2" t="s">
        <v>1669</v>
      </c>
      <c r="J1008" s="7" t="s">
        <v>1089</v>
      </c>
      <c r="K1008" s="2" t="s">
        <v>20</v>
      </c>
      <c r="L1008" s="7" t="s">
        <v>25</v>
      </c>
      <c r="M1008" s="2" t="str">
        <f t="shared" si="47"/>
        <v>100만원 미만</v>
      </c>
      <c r="N1008" s="11">
        <v>137500</v>
      </c>
    </row>
    <row r="1009" spans="1:14" x14ac:dyDescent="0.4">
      <c r="A1009" s="1">
        <v>1007</v>
      </c>
      <c r="B1009" s="2" t="s">
        <v>14</v>
      </c>
      <c r="C1009" s="7" t="s">
        <v>1440</v>
      </c>
      <c r="D1009" s="2" t="e">
        <f t="shared" si="45"/>
        <v>#REF!</v>
      </c>
      <c r="E1009" s="16" t="e">
        <f>VLOOKUP(C1009,#REF!,12,FALSE)</f>
        <v>#REF!</v>
      </c>
      <c r="F1009" s="2" t="str">
        <f>IFERROR(VLOOKUP($H1009,[1]종합!$B$2:$C$142,2,FALSE),0)</f>
        <v>용역</v>
      </c>
      <c r="G1009" s="2" t="str">
        <f t="shared" si="46"/>
        <v>수의계약</v>
      </c>
      <c r="H1009" s="2" t="str">
        <f>IFERROR(VLOOKUP(I1009,[1]종합!$A$1:$C$143,2,FALSE),0)</f>
        <v>인쇄출판</v>
      </c>
      <c r="I1009" s="2" t="s">
        <v>1529</v>
      </c>
      <c r="J1009" s="7" t="s">
        <v>1090</v>
      </c>
      <c r="K1009" s="2" t="s">
        <v>20</v>
      </c>
      <c r="L1009" s="7" t="s">
        <v>69</v>
      </c>
      <c r="M1009" s="2" t="str">
        <f t="shared" si="47"/>
        <v>100만원 미만</v>
      </c>
      <c r="N1009" s="11">
        <v>47000</v>
      </c>
    </row>
    <row r="1010" spans="1:14" x14ac:dyDescent="0.4">
      <c r="A1010" s="1">
        <v>1008</v>
      </c>
      <c r="B1010" s="2" t="s">
        <v>14</v>
      </c>
      <c r="C1010" s="7" t="s">
        <v>1440</v>
      </c>
      <c r="D1010" s="2" t="e">
        <f t="shared" si="45"/>
        <v>#REF!</v>
      </c>
      <c r="E1010" s="16" t="e">
        <f>VLOOKUP(C1010,#REF!,12,FALSE)</f>
        <v>#REF!</v>
      </c>
      <c r="F1010" s="2" t="str">
        <f>IFERROR(VLOOKUP($H1010,[1]종합!$B$2:$C$142,2,FALSE),0)</f>
        <v>용역</v>
      </c>
      <c r="G1010" s="2" t="str">
        <f t="shared" si="46"/>
        <v>수의계약</v>
      </c>
      <c r="H1010" s="2" t="str">
        <f>IFERROR(VLOOKUP(I1010,[1]종합!$A$1:$C$143,2,FALSE),0)</f>
        <v>인쇄출판</v>
      </c>
      <c r="I1010" s="2" t="s">
        <v>1529</v>
      </c>
      <c r="J1010" s="7" t="s">
        <v>882</v>
      </c>
      <c r="K1010" s="2" t="s">
        <v>20</v>
      </c>
      <c r="L1010" s="7" t="s">
        <v>165</v>
      </c>
      <c r="M1010" s="2" t="str">
        <f t="shared" si="47"/>
        <v>100만원 미만</v>
      </c>
      <c r="N1010" s="11">
        <v>49500</v>
      </c>
    </row>
    <row r="1011" spans="1:14" x14ac:dyDescent="0.4">
      <c r="A1011" s="1">
        <v>1009</v>
      </c>
      <c r="B1011" s="2" t="s">
        <v>14</v>
      </c>
      <c r="C1011" s="7" t="s">
        <v>1440</v>
      </c>
      <c r="D1011" s="2" t="e">
        <f t="shared" si="45"/>
        <v>#REF!</v>
      </c>
      <c r="E1011" s="16" t="e">
        <f>VLOOKUP(C1011,#REF!,12,FALSE)</f>
        <v>#REF!</v>
      </c>
      <c r="F1011" s="2" t="str">
        <f>IFERROR(VLOOKUP($H1011,[1]종합!$B$2:$C$142,2,FALSE),0)</f>
        <v>용역</v>
      </c>
      <c r="G1011" s="2" t="str">
        <f t="shared" si="46"/>
        <v>수의계약</v>
      </c>
      <c r="H1011" s="2" t="str">
        <f>IFERROR(VLOOKUP(I1011,[1]종합!$A$1:$C$143,2,FALSE),0)</f>
        <v>인쇄출판</v>
      </c>
      <c r="I1011" s="2" t="s">
        <v>1530</v>
      </c>
      <c r="J1011" s="7" t="s">
        <v>1091</v>
      </c>
      <c r="K1011" s="2" t="s">
        <v>20</v>
      </c>
      <c r="L1011" s="7" t="s">
        <v>17</v>
      </c>
      <c r="M1011" s="2" t="str">
        <f t="shared" si="47"/>
        <v>100만원 미만</v>
      </c>
      <c r="N1011" s="11">
        <v>528000</v>
      </c>
    </row>
    <row r="1012" spans="1:14" x14ac:dyDescent="0.4">
      <c r="A1012" s="1">
        <v>1010</v>
      </c>
      <c r="B1012" s="2" t="s">
        <v>687</v>
      </c>
      <c r="C1012" s="7" t="s">
        <v>1440</v>
      </c>
      <c r="D1012" s="2" t="e">
        <f t="shared" si="45"/>
        <v>#REF!</v>
      </c>
      <c r="E1012" s="16" t="e">
        <f>VLOOKUP(C1012,#REF!,12,FALSE)</f>
        <v>#REF!</v>
      </c>
      <c r="F1012" s="2" t="str">
        <f>IFERROR(VLOOKUP($H1012,[1]종합!$B$2:$C$142,2,FALSE),0)</f>
        <v>용역</v>
      </c>
      <c r="G1012" s="2" t="str">
        <f t="shared" si="46"/>
        <v>수의계약</v>
      </c>
      <c r="H1012" s="2" t="str">
        <f>IFERROR(VLOOKUP(I1012,[1]종합!$A$1:$C$143,2,FALSE),0)</f>
        <v>인쇄출판</v>
      </c>
      <c r="I1012" s="2" t="s">
        <v>1543</v>
      </c>
      <c r="J1012" s="7" t="s">
        <v>1092</v>
      </c>
      <c r="K1012" s="2" t="s">
        <v>20</v>
      </c>
      <c r="L1012" s="7" t="s">
        <v>25</v>
      </c>
      <c r="M1012" s="2" t="str">
        <f t="shared" si="47"/>
        <v>100만원 미만</v>
      </c>
      <c r="N1012" s="11">
        <v>330000</v>
      </c>
    </row>
    <row r="1013" spans="1:14" x14ac:dyDescent="0.4">
      <c r="A1013" s="1">
        <v>1011</v>
      </c>
      <c r="B1013" s="2" t="s">
        <v>14</v>
      </c>
      <c r="C1013" s="7" t="s">
        <v>1440</v>
      </c>
      <c r="D1013" s="2" t="e">
        <f t="shared" si="45"/>
        <v>#REF!</v>
      </c>
      <c r="E1013" s="16" t="e">
        <f>VLOOKUP(C1013,#REF!,12,FALSE)</f>
        <v>#REF!</v>
      </c>
      <c r="F1013" s="2" t="str">
        <f>IFERROR(VLOOKUP($H1013,[1]종합!$B$2:$C$142,2,FALSE),0)</f>
        <v>용역</v>
      </c>
      <c r="G1013" s="2" t="str">
        <f t="shared" si="46"/>
        <v>수의계약</v>
      </c>
      <c r="H1013" s="2" t="str">
        <f>IFERROR(VLOOKUP(I1013,[1]종합!$A$1:$C$143,2,FALSE),0)</f>
        <v>인쇄출판</v>
      </c>
      <c r="I1013" s="2" t="s">
        <v>1529</v>
      </c>
      <c r="J1013" s="7" t="s">
        <v>1093</v>
      </c>
      <c r="K1013" s="2" t="s">
        <v>1046</v>
      </c>
      <c r="L1013" s="7" t="s">
        <v>17</v>
      </c>
      <c r="M1013" s="2" t="str">
        <f t="shared" si="47"/>
        <v>100~500만원</v>
      </c>
      <c r="N1013" s="11">
        <v>1100000</v>
      </c>
    </row>
    <row r="1014" spans="1:14" x14ac:dyDescent="0.4">
      <c r="A1014" s="1">
        <v>1012</v>
      </c>
      <c r="B1014" s="2" t="s">
        <v>552</v>
      </c>
      <c r="C1014" s="7" t="s">
        <v>1440</v>
      </c>
      <c r="D1014" s="2" t="e">
        <f t="shared" si="45"/>
        <v>#REF!</v>
      </c>
      <c r="E1014" s="16" t="e">
        <f>VLOOKUP(C1014,#REF!,12,FALSE)</f>
        <v>#REF!</v>
      </c>
      <c r="F1014" s="2" t="str">
        <f>IFERROR(VLOOKUP($H1014,[1]종합!$B$2:$C$142,2,FALSE),0)</f>
        <v>용역</v>
      </c>
      <c r="G1014" s="2" t="str">
        <f t="shared" si="46"/>
        <v>수의계약</v>
      </c>
      <c r="H1014" s="2" t="str">
        <f>IFERROR(VLOOKUP(I1014,[1]종합!$A$1:$C$143,2,FALSE),0)</f>
        <v>인쇄출판</v>
      </c>
      <c r="I1014" s="2" t="s">
        <v>1530</v>
      </c>
      <c r="J1014" s="7" t="s">
        <v>1094</v>
      </c>
      <c r="K1014" s="2" t="s">
        <v>20</v>
      </c>
      <c r="L1014" s="7" t="s">
        <v>591</v>
      </c>
      <c r="M1014" s="2" t="str">
        <f t="shared" si="47"/>
        <v>100만원 미만</v>
      </c>
      <c r="N1014" s="11">
        <v>429000</v>
      </c>
    </row>
    <row r="1015" spans="1:14" x14ac:dyDescent="0.4">
      <c r="A1015" s="1">
        <v>1013</v>
      </c>
      <c r="B1015" s="2" t="s">
        <v>14</v>
      </c>
      <c r="C1015" s="7" t="s">
        <v>1447</v>
      </c>
      <c r="D1015" s="2" t="e">
        <f t="shared" si="45"/>
        <v>#REF!</v>
      </c>
      <c r="E1015" s="16" t="e">
        <f>VLOOKUP(C1015,#REF!,12,FALSE)</f>
        <v>#REF!</v>
      </c>
      <c r="F1015" s="2" t="str">
        <f>IFERROR(VLOOKUP($H1015,[1]종합!$B$2:$C$142,2,FALSE),0)</f>
        <v>용역</v>
      </c>
      <c r="G1015" s="2" t="str">
        <f t="shared" si="46"/>
        <v>수의계약</v>
      </c>
      <c r="H1015" s="2" t="str">
        <f>IFERROR(VLOOKUP(I1015,[1]종합!$A$1:$C$143,2,FALSE),0)</f>
        <v>의료서비스</v>
      </c>
      <c r="I1015" s="2" t="s">
        <v>1655</v>
      </c>
      <c r="J1015" s="7" t="s">
        <v>1095</v>
      </c>
      <c r="K1015" s="2" t="s">
        <v>1046</v>
      </c>
      <c r="L1015" s="7" t="s">
        <v>127</v>
      </c>
      <c r="M1015" s="2" t="str">
        <f t="shared" si="47"/>
        <v>500~1000만원</v>
      </c>
      <c r="N1015" s="11">
        <v>5920900</v>
      </c>
    </row>
    <row r="1016" spans="1:14" x14ac:dyDescent="0.4">
      <c r="A1016" s="1">
        <v>1014</v>
      </c>
      <c r="B1016" s="2" t="s">
        <v>505</v>
      </c>
      <c r="C1016" s="7" t="s">
        <v>1440</v>
      </c>
      <c r="D1016" s="2" t="e">
        <f t="shared" si="45"/>
        <v>#REF!</v>
      </c>
      <c r="E1016" s="16" t="e">
        <f>VLOOKUP(C1016,#REF!,12,FALSE)</f>
        <v>#REF!</v>
      </c>
      <c r="F1016" s="2" t="str">
        <f>IFERROR(VLOOKUP($H1016,[1]종합!$B$2:$C$142,2,FALSE),0)</f>
        <v>용역</v>
      </c>
      <c r="G1016" s="2" t="str">
        <f t="shared" si="46"/>
        <v>수의계약</v>
      </c>
      <c r="H1016" s="2" t="str">
        <f>IFERROR(VLOOKUP(I1016,[1]종합!$A$1:$C$143,2,FALSE),0)</f>
        <v>인쇄출판</v>
      </c>
      <c r="I1016" s="2" t="s">
        <v>1530</v>
      </c>
      <c r="J1016" s="7" t="s">
        <v>1096</v>
      </c>
      <c r="K1016" s="2" t="s">
        <v>20</v>
      </c>
      <c r="L1016" s="7" t="s">
        <v>130</v>
      </c>
      <c r="M1016" s="2" t="str">
        <f t="shared" si="47"/>
        <v>100만원 미만</v>
      </c>
      <c r="N1016" s="11">
        <v>792000</v>
      </c>
    </row>
    <row r="1017" spans="1:14" x14ac:dyDescent="0.4">
      <c r="A1017" s="1">
        <v>1015</v>
      </c>
      <c r="B1017" s="2" t="s">
        <v>14</v>
      </c>
      <c r="C1017" s="7" t="s">
        <v>1440</v>
      </c>
      <c r="D1017" s="2" t="e">
        <f t="shared" si="45"/>
        <v>#REF!</v>
      </c>
      <c r="E1017" s="16" t="e">
        <f>VLOOKUP(C1017,#REF!,12,FALSE)</f>
        <v>#REF!</v>
      </c>
      <c r="F1017" s="2" t="str">
        <f>IFERROR(VLOOKUP($H1017,[1]종합!$B$2:$C$142,2,FALSE),0)</f>
        <v>용역</v>
      </c>
      <c r="G1017" s="2" t="str">
        <f t="shared" si="46"/>
        <v>수의계약</v>
      </c>
      <c r="H1017" s="2" t="str">
        <f>IFERROR(VLOOKUP(I1017,[1]종합!$A$1:$C$143,2,FALSE),0)</f>
        <v>인쇄출판</v>
      </c>
      <c r="I1017" s="2" t="s">
        <v>1529</v>
      </c>
      <c r="J1017" s="7" t="s">
        <v>1097</v>
      </c>
      <c r="K1017" s="2" t="s">
        <v>20</v>
      </c>
      <c r="L1017" s="7" t="s">
        <v>31</v>
      </c>
      <c r="M1017" s="2" t="str">
        <f t="shared" si="47"/>
        <v>100만원 미만</v>
      </c>
      <c r="N1017" s="11">
        <v>33000</v>
      </c>
    </row>
    <row r="1018" spans="1:14" x14ac:dyDescent="0.4">
      <c r="A1018" s="1">
        <v>1016</v>
      </c>
      <c r="B1018" s="2" t="s">
        <v>14</v>
      </c>
      <c r="C1018" s="7" t="s">
        <v>1440</v>
      </c>
      <c r="D1018" s="2" t="e">
        <f t="shared" si="45"/>
        <v>#REF!</v>
      </c>
      <c r="E1018" s="16" t="e">
        <f>VLOOKUP(C1018,#REF!,12,FALSE)</f>
        <v>#REF!</v>
      </c>
      <c r="F1018" s="2" t="str">
        <f>IFERROR(VLOOKUP($H1018,[1]종합!$B$2:$C$142,2,FALSE),0)</f>
        <v>용역</v>
      </c>
      <c r="G1018" s="2" t="str">
        <f t="shared" si="46"/>
        <v>수의계약</v>
      </c>
      <c r="H1018" s="2" t="str">
        <f>IFERROR(VLOOKUP(I1018,[1]종합!$A$1:$C$143,2,FALSE),0)</f>
        <v>인쇄출판</v>
      </c>
      <c r="I1018" s="2" t="s">
        <v>1529</v>
      </c>
      <c r="J1018" s="7" t="s">
        <v>1098</v>
      </c>
      <c r="K1018" s="2" t="s">
        <v>20</v>
      </c>
      <c r="L1018" s="7" t="s">
        <v>31</v>
      </c>
      <c r="M1018" s="2" t="str">
        <f t="shared" si="47"/>
        <v>100만원 미만</v>
      </c>
      <c r="N1018" s="11">
        <v>88000</v>
      </c>
    </row>
    <row r="1019" spans="1:14" x14ac:dyDescent="0.4">
      <c r="A1019" s="1">
        <v>1017</v>
      </c>
      <c r="B1019" s="2" t="s">
        <v>14</v>
      </c>
      <c r="C1019" s="7" t="s">
        <v>1440</v>
      </c>
      <c r="D1019" s="2" t="e">
        <f t="shared" si="45"/>
        <v>#REF!</v>
      </c>
      <c r="E1019" s="16" t="e">
        <f>VLOOKUP(C1019,#REF!,12,FALSE)</f>
        <v>#REF!</v>
      </c>
      <c r="F1019" s="2" t="str">
        <f>IFERROR(VLOOKUP($H1019,[1]종합!$B$2:$C$142,2,FALSE),0)</f>
        <v>용역</v>
      </c>
      <c r="G1019" s="2" t="str">
        <f t="shared" si="46"/>
        <v>수의계약</v>
      </c>
      <c r="H1019" s="2" t="str">
        <f>IFERROR(VLOOKUP(I1019,[1]종합!$A$1:$C$143,2,FALSE),0)</f>
        <v>홍보및동영상</v>
      </c>
      <c r="I1019" s="2" t="s">
        <v>1648</v>
      </c>
      <c r="J1019" s="7" t="s">
        <v>1099</v>
      </c>
      <c r="K1019" s="2" t="s">
        <v>20</v>
      </c>
      <c r="L1019" s="7" t="s">
        <v>17</v>
      </c>
      <c r="M1019" s="2" t="str">
        <f t="shared" si="47"/>
        <v>100만원 미만</v>
      </c>
      <c r="N1019" s="11">
        <v>110000</v>
      </c>
    </row>
    <row r="1020" spans="1:14" x14ac:dyDescent="0.4">
      <c r="A1020" s="1">
        <v>1018</v>
      </c>
      <c r="B1020" s="2" t="s">
        <v>14</v>
      </c>
      <c r="C1020" s="7" t="s">
        <v>1522</v>
      </c>
      <c r="D1020" s="2" t="e">
        <f t="shared" si="45"/>
        <v>#REF!</v>
      </c>
      <c r="E1020" s="16" t="e">
        <f>VLOOKUP(C1020,#REF!,12,FALSE)</f>
        <v>#REF!</v>
      </c>
      <c r="F1020" s="2" t="str">
        <f>IFERROR(VLOOKUP($H1020,[1]종합!$B$2:$C$142,2,FALSE),0)</f>
        <v>물품</v>
      </c>
      <c r="G1020" s="2" t="str">
        <f t="shared" si="46"/>
        <v>수의계약</v>
      </c>
      <c r="H1020" s="2" t="str">
        <f>IFERROR(VLOOKUP(I1020,[1]종합!$A$1:$C$143,2,FALSE),0)</f>
        <v>식품및도시락</v>
      </c>
      <c r="I1020" s="2" t="s">
        <v>1531</v>
      </c>
      <c r="J1020" s="7" t="s">
        <v>908</v>
      </c>
      <c r="K1020" s="2" t="s">
        <v>20</v>
      </c>
      <c r="L1020" s="7" t="s">
        <v>899</v>
      </c>
      <c r="M1020" s="2" t="str">
        <f t="shared" si="47"/>
        <v>100만원 미만</v>
      </c>
      <c r="N1020" s="11">
        <v>132410</v>
      </c>
    </row>
    <row r="1021" spans="1:14" x14ac:dyDescent="0.4">
      <c r="A1021" s="1">
        <v>1019</v>
      </c>
      <c r="B1021" s="2" t="s">
        <v>14</v>
      </c>
      <c r="C1021" s="7" t="s">
        <v>1447</v>
      </c>
      <c r="D1021" s="2" t="e">
        <f t="shared" si="45"/>
        <v>#REF!</v>
      </c>
      <c r="E1021" s="16" t="e">
        <f>VLOOKUP(C1021,#REF!,12,FALSE)</f>
        <v>#REF!</v>
      </c>
      <c r="F1021" s="2" t="str">
        <f>IFERROR(VLOOKUP($H1021,[1]종합!$B$2:$C$142,2,FALSE),0)</f>
        <v>용역</v>
      </c>
      <c r="G1021" s="2" t="str">
        <f t="shared" si="46"/>
        <v>수의계약</v>
      </c>
      <c r="H1021" s="2" t="str">
        <f>IFERROR(VLOOKUP(I1021,[1]종합!$A$1:$C$143,2,FALSE),0)</f>
        <v>의료서비스</v>
      </c>
      <c r="I1021" s="2" t="s">
        <v>1655</v>
      </c>
      <c r="J1021" s="7" t="s">
        <v>1100</v>
      </c>
      <c r="K1021" s="2" t="s">
        <v>20</v>
      </c>
      <c r="L1021" s="7" t="s">
        <v>127</v>
      </c>
      <c r="M1021" s="2" t="str">
        <f t="shared" si="47"/>
        <v>100~500만원</v>
      </c>
      <c r="N1021" s="11">
        <v>1100200</v>
      </c>
    </row>
    <row r="1022" spans="1:14" x14ac:dyDescent="0.4">
      <c r="A1022" s="1">
        <v>1020</v>
      </c>
      <c r="B1022" s="2" t="s">
        <v>14</v>
      </c>
      <c r="C1022" s="7" t="s">
        <v>1442</v>
      </c>
      <c r="D1022" s="2" t="e">
        <f t="shared" si="45"/>
        <v>#REF!</v>
      </c>
      <c r="E1022" s="16" t="e">
        <f>VLOOKUP(C1022,#REF!,12,FALSE)</f>
        <v>#REF!</v>
      </c>
      <c r="F1022" s="2" t="str">
        <f>IFERROR(VLOOKUP($H1022,[1]종합!$B$2:$C$142,2,FALSE),0)</f>
        <v>용역</v>
      </c>
      <c r="G1022" s="2" t="str">
        <f t="shared" si="46"/>
        <v>수의계약</v>
      </c>
      <c r="H1022" s="2" t="str">
        <f>IFERROR(VLOOKUP(I1022,[1]종합!$A$1:$C$143,2,FALSE),0)</f>
        <v>청소및시설관리</v>
      </c>
      <c r="I1022" s="2" t="s">
        <v>1536</v>
      </c>
      <c r="J1022" s="7" t="s">
        <v>1101</v>
      </c>
      <c r="K1022" s="2" t="s">
        <v>20</v>
      </c>
      <c r="L1022" s="7" t="s">
        <v>461</v>
      </c>
      <c r="M1022" s="2" t="str">
        <f t="shared" si="47"/>
        <v>100만원 미만</v>
      </c>
      <c r="N1022" s="11">
        <v>660000</v>
      </c>
    </row>
    <row r="1023" spans="1:14" x14ac:dyDescent="0.4">
      <c r="A1023" s="1">
        <v>1021</v>
      </c>
      <c r="B1023" s="2" t="s">
        <v>14</v>
      </c>
      <c r="C1023" s="7" t="s">
        <v>1440</v>
      </c>
      <c r="D1023" s="2" t="e">
        <f t="shared" si="45"/>
        <v>#REF!</v>
      </c>
      <c r="E1023" s="16" t="e">
        <f>VLOOKUP(C1023,#REF!,12,FALSE)</f>
        <v>#REF!</v>
      </c>
      <c r="F1023" s="2" t="str">
        <f>IFERROR(VLOOKUP($H1023,[1]종합!$B$2:$C$142,2,FALSE),0)</f>
        <v>용역</v>
      </c>
      <c r="G1023" s="2" t="str">
        <f t="shared" si="46"/>
        <v>수의계약</v>
      </c>
      <c r="H1023" s="2" t="str">
        <f>IFERROR(VLOOKUP(I1023,[1]종합!$A$1:$C$143,2,FALSE),0)</f>
        <v>인쇄출판</v>
      </c>
      <c r="I1023" s="2" t="s">
        <v>1529</v>
      </c>
      <c r="J1023" s="7" t="s">
        <v>1102</v>
      </c>
      <c r="K1023" s="2" t="s">
        <v>20</v>
      </c>
      <c r="L1023" s="7" t="s">
        <v>69</v>
      </c>
      <c r="M1023" s="2" t="str">
        <f t="shared" si="47"/>
        <v>100만원 미만</v>
      </c>
      <c r="N1023" s="11">
        <v>66000</v>
      </c>
    </row>
    <row r="1024" spans="1:14" x14ac:dyDescent="0.4">
      <c r="A1024" s="1">
        <v>1022</v>
      </c>
      <c r="B1024" s="2" t="s">
        <v>505</v>
      </c>
      <c r="C1024" s="7" t="s">
        <v>1440</v>
      </c>
      <c r="D1024" s="2" t="e">
        <f t="shared" si="45"/>
        <v>#REF!</v>
      </c>
      <c r="E1024" s="16" t="e">
        <f>VLOOKUP(C1024,#REF!,12,FALSE)</f>
        <v>#REF!</v>
      </c>
      <c r="F1024" s="2" t="str">
        <f>IFERROR(VLOOKUP($H1024,[1]종합!$B$2:$C$142,2,FALSE),0)</f>
        <v>용역</v>
      </c>
      <c r="G1024" s="2" t="str">
        <f t="shared" si="46"/>
        <v>수의계약</v>
      </c>
      <c r="H1024" s="2" t="str">
        <f>IFERROR(VLOOKUP(I1024,[1]종합!$A$1:$C$143,2,FALSE),0)</f>
        <v>인쇄출판</v>
      </c>
      <c r="I1024" s="2" t="s">
        <v>1530</v>
      </c>
      <c r="J1024" s="7" t="s">
        <v>450</v>
      </c>
      <c r="K1024" s="2" t="s">
        <v>1103</v>
      </c>
      <c r="L1024" s="7" t="s">
        <v>130</v>
      </c>
      <c r="M1024" s="2" t="str">
        <f t="shared" si="47"/>
        <v>100만원 미만</v>
      </c>
      <c r="N1024" s="11">
        <v>71500</v>
      </c>
    </row>
    <row r="1025" spans="1:14" x14ac:dyDescent="0.4">
      <c r="A1025" s="1">
        <v>1023</v>
      </c>
      <c r="B1025" s="2" t="s">
        <v>1104</v>
      </c>
      <c r="C1025" s="7" t="s">
        <v>1522</v>
      </c>
      <c r="D1025" s="2" t="e">
        <f t="shared" si="45"/>
        <v>#REF!</v>
      </c>
      <c r="E1025" s="16" t="e">
        <f>VLOOKUP(C1025,#REF!,12,FALSE)</f>
        <v>#REF!</v>
      </c>
      <c r="F1025" s="2" t="str">
        <f>IFERROR(VLOOKUP($H1025,[1]종합!$B$2:$C$142,2,FALSE),0)</f>
        <v>물품</v>
      </c>
      <c r="G1025" s="2" t="str">
        <f t="shared" si="46"/>
        <v>수의계약</v>
      </c>
      <c r="H1025" s="2" t="str">
        <f>IFERROR(VLOOKUP(I1025,[1]종합!$A$1:$C$143,2,FALSE),0)</f>
        <v>식품및도시락</v>
      </c>
      <c r="I1025" s="2" t="s">
        <v>1532</v>
      </c>
      <c r="J1025" s="7" t="s">
        <v>898</v>
      </c>
      <c r="K1025" s="2" t="s">
        <v>20</v>
      </c>
      <c r="L1025" s="7" t="s">
        <v>899</v>
      </c>
      <c r="M1025" s="2" t="str">
        <f t="shared" si="47"/>
        <v>100만원 미만</v>
      </c>
      <c r="N1025" s="11">
        <v>27600</v>
      </c>
    </row>
    <row r="1026" spans="1:14" x14ac:dyDescent="0.4">
      <c r="A1026" s="1">
        <v>1024</v>
      </c>
      <c r="B1026" s="2" t="s">
        <v>1105</v>
      </c>
      <c r="C1026" s="7" t="s">
        <v>1440</v>
      </c>
      <c r="D1026" s="2" t="e">
        <f t="shared" si="45"/>
        <v>#REF!</v>
      </c>
      <c r="E1026" s="16" t="e">
        <f>VLOOKUP(C1026,#REF!,12,FALSE)</f>
        <v>#REF!</v>
      </c>
      <c r="F1026" s="2" t="str">
        <f>IFERROR(VLOOKUP($H1026,[1]종합!$B$2:$C$142,2,FALSE),0)</f>
        <v>물품</v>
      </c>
      <c r="G1026" s="2" t="str">
        <f t="shared" si="46"/>
        <v>수의계약</v>
      </c>
      <c r="H1026" s="2" t="str">
        <f>IFERROR(VLOOKUP(I1026,[1]종합!$A$1:$C$143,2,FALSE),0)</f>
        <v>도서및교구재</v>
      </c>
      <c r="I1026" s="2" t="s">
        <v>1652</v>
      </c>
      <c r="J1026" s="7" t="s">
        <v>1106</v>
      </c>
      <c r="K1026" s="2" t="s">
        <v>20</v>
      </c>
      <c r="L1026" s="7" t="s">
        <v>38</v>
      </c>
      <c r="M1026" s="2" t="str">
        <f t="shared" si="47"/>
        <v>100~500만원</v>
      </c>
      <c r="N1026" s="11">
        <v>2310000</v>
      </c>
    </row>
    <row r="1027" spans="1:14" x14ac:dyDescent="0.4">
      <c r="A1027" s="1">
        <v>1025</v>
      </c>
      <c r="B1027" s="2" t="s">
        <v>505</v>
      </c>
      <c r="C1027" s="7" t="s">
        <v>1440</v>
      </c>
      <c r="D1027" s="2" t="e">
        <f t="shared" ref="D1027:D1090" si="48">IF(OR($E1027="천안", $E1027="공주", $E1027="보령", $E1027="아산", $E1027="서산", $E1027="논산", $E1027="계룡", $E1027="당진", $E1027="금산", $E1027="부여", $E1027="서천", $E1027="청양", $E1027="홍성", $E1027="예산", $E1027="태안"), "도내", "도외")</f>
        <v>#REF!</v>
      </c>
      <c r="E1027" s="16" t="e">
        <f>VLOOKUP(C1027,#REF!,12,FALSE)</f>
        <v>#REF!</v>
      </c>
      <c r="F1027" s="2" t="str">
        <f>IFERROR(VLOOKUP($H1027,[1]종합!$B$2:$C$142,2,FALSE),0)</f>
        <v>용역</v>
      </c>
      <c r="G1027" s="2" t="str">
        <f t="shared" ref="G1027:G1090" si="49">IF($N1027&gt;20000000, "입찰계약", "수의계약")</f>
        <v>수의계약</v>
      </c>
      <c r="H1027" s="2" t="str">
        <f>IFERROR(VLOOKUP(I1027,[1]종합!$A$1:$C$143,2,FALSE),0)</f>
        <v>인쇄출판</v>
      </c>
      <c r="I1027" s="2" t="s">
        <v>1669</v>
      </c>
      <c r="J1027" s="7" t="s">
        <v>1107</v>
      </c>
      <c r="K1027" s="2" t="s">
        <v>20</v>
      </c>
      <c r="L1027" s="7" t="s">
        <v>25</v>
      </c>
      <c r="M1027" s="2" t="str">
        <f t="shared" ref="M1027:M1090" si="50">IF($N1027&lt;1000000, "100만원 미만", IF($N1027&lt;5000000, "100~500만원", IF($N1027&lt;10000000, "500~1000만원", IF($N1027&lt;20000000, "1000~2000만원", IF($N1027&lt;30000000, "2000~3000만원", IF($N1027&lt;40000000, "3000~4000만원", IF($N1027&lt;50000000, "4000~5000만원", "5000만원 이상")))))))</f>
        <v>100만원 미만</v>
      </c>
      <c r="N1027" s="11">
        <v>495000</v>
      </c>
    </row>
    <row r="1028" spans="1:14" x14ac:dyDescent="0.4">
      <c r="A1028" s="1">
        <v>1026</v>
      </c>
      <c r="B1028" s="2" t="s">
        <v>420</v>
      </c>
      <c r="C1028" s="7" t="s">
        <v>1440</v>
      </c>
      <c r="D1028" s="2" t="e">
        <f t="shared" si="48"/>
        <v>#REF!</v>
      </c>
      <c r="E1028" s="16" t="e">
        <f>VLOOKUP(C1028,#REF!,12,FALSE)</f>
        <v>#REF!</v>
      </c>
      <c r="F1028" s="2" t="str">
        <f>IFERROR(VLOOKUP($H1028,[1]종합!$B$2:$C$142,2,FALSE),0)</f>
        <v>용역</v>
      </c>
      <c r="G1028" s="2" t="str">
        <f t="shared" si="49"/>
        <v>수의계약</v>
      </c>
      <c r="H1028" s="2" t="str">
        <f>IFERROR(VLOOKUP(I1028,[1]종합!$A$1:$C$143,2,FALSE),0)</f>
        <v>인쇄출판</v>
      </c>
      <c r="I1028" s="2" t="s">
        <v>1530</v>
      </c>
      <c r="J1028" s="7" t="s">
        <v>1108</v>
      </c>
      <c r="K1028" s="2" t="s">
        <v>20</v>
      </c>
      <c r="L1028" s="7" t="s">
        <v>17</v>
      </c>
      <c r="M1028" s="2" t="str">
        <f t="shared" si="50"/>
        <v>100~500만원</v>
      </c>
      <c r="N1028" s="11">
        <v>1000000</v>
      </c>
    </row>
    <row r="1029" spans="1:14" x14ac:dyDescent="0.4">
      <c r="A1029" s="1">
        <v>1027</v>
      </c>
      <c r="B1029" s="2" t="s">
        <v>505</v>
      </c>
      <c r="C1029" s="7" t="s">
        <v>1440</v>
      </c>
      <c r="D1029" s="2" t="e">
        <f t="shared" si="48"/>
        <v>#REF!</v>
      </c>
      <c r="E1029" s="16" t="e">
        <f>VLOOKUP(C1029,#REF!,12,FALSE)</f>
        <v>#REF!</v>
      </c>
      <c r="F1029" s="2" t="str">
        <f>IFERROR(VLOOKUP($H1029,[1]종합!$B$2:$C$142,2,FALSE),0)</f>
        <v>용역</v>
      </c>
      <c r="G1029" s="2" t="str">
        <f t="shared" si="49"/>
        <v>수의계약</v>
      </c>
      <c r="H1029" s="2" t="str">
        <f>IFERROR(VLOOKUP(I1029,[1]종합!$A$1:$C$143,2,FALSE),0)</f>
        <v>인쇄출판</v>
      </c>
      <c r="I1029" s="2" t="s">
        <v>1529</v>
      </c>
      <c r="J1029" s="7" t="s">
        <v>1109</v>
      </c>
      <c r="K1029" s="2" t="s">
        <v>20</v>
      </c>
      <c r="L1029" s="7" t="s">
        <v>25</v>
      </c>
      <c r="M1029" s="2" t="str">
        <f t="shared" si="50"/>
        <v>100~500만원</v>
      </c>
      <c r="N1029" s="11">
        <v>1419000</v>
      </c>
    </row>
    <row r="1030" spans="1:14" x14ac:dyDescent="0.4">
      <c r="A1030" s="1">
        <v>1028</v>
      </c>
      <c r="B1030" s="2" t="s">
        <v>559</v>
      </c>
      <c r="C1030" s="7" t="s">
        <v>1440</v>
      </c>
      <c r="D1030" s="2" t="e">
        <f t="shared" si="48"/>
        <v>#REF!</v>
      </c>
      <c r="E1030" s="16" t="e">
        <f>VLOOKUP(C1030,#REF!,12,FALSE)</f>
        <v>#REF!</v>
      </c>
      <c r="F1030" s="2" t="str">
        <f>IFERROR(VLOOKUP($H1030,[1]종합!$B$2:$C$142,2,FALSE),0)</f>
        <v>용역</v>
      </c>
      <c r="G1030" s="2" t="str">
        <f t="shared" si="49"/>
        <v>수의계약</v>
      </c>
      <c r="H1030" s="2" t="str">
        <f>IFERROR(VLOOKUP(I1030,[1]종합!$A$1:$C$143,2,FALSE),0)</f>
        <v>인쇄출판</v>
      </c>
      <c r="I1030" s="2" t="s">
        <v>1543</v>
      </c>
      <c r="J1030" s="7" t="s">
        <v>1110</v>
      </c>
      <c r="K1030" s="2" t="s">
        <v>20</v>
      </c>
      <c r="L1030" s="7" t="s">
        <v>46</v>
      </c>
      <c r="M1030" s="2" t="str">
        <f t="shared" si="50"/>
        <v>100만원 미만</v>
      </c>
      <c r="N1030" s="11">
        <v>984500</v>
      </c>
    </row>
    <row r="1031" spans="1:14" x14ac:dyDescent="0.4">
      <c r="A1031" s="1">
        <v>1029</v>
      </c>
      <c r="B1031" s="2" t="s">
        <v>14</v>
      </c>
      <c r="C1031" s="7" t="s">
        <v>1440</v>
      </c>
      <c r="D1031" s="2" t="e">
        <f t="shared" si="48"/>
        <v>#REF!</v>
      </c>
      <c r="E1031" s="16" t="e">
        <f>VLOOKUP(C1031,#REF!,12,FALSE)</f>
        <v>#REF!</v>
      </c>
      <c r="F1031" s="2" t="str">
        <f>IFERROR(VLOOKUP($H1031,[1]종합!$B$2:$C$142,2,FALSE),0)</f>
        <v>용역</v>
      </c>
      <c r="G1031" s="2" t="str">
        <f t="shared" si="49"/>
        <v>수의계약</v>
      </c>
      <c r="H1031" s="2" t="str">
        <f>IFERROR(VLOOKUP(I1031,[1]종합!$A$1:$C$143,2,FALSE),0)</f>
        <v>인쇄출판</v>
      </c>
      <c r="I1031" s="2" t="s">
        <v>1543</v>
      </c>
      <c r="J1031" s="7" t="s">
        <v>1111</v>
      </c>
      <c r="K1031" s="2" t="s">
        <v>503</v>
      </c>
      <c r="L1031" s="7" t="s">
        <v>171</v>
      </c>
      <c r="M1031" s="2" t="str">
        <f t="shared" si="50"/>
        <v>100만원 미만</v>
      </c>
      <c r="N1031" s="11">
        <v>890000</v>
      </c>
    </row>
    <row r="1032" spans="1:14" x14ac:dyDescent="0.4">
      <c r="A1032" s="1">
        <v>1030</v>
      </c>
      <c r="B1032" s="2" t="s">
        <v>14</v>
      </c>
      <c r="C1032" s="7" t="s">
        <v>1440</v>
      </c>
      <c r="D1032" s="2" t="e">
        <f t="shared" si="48"/>
        <v>#REF!</v>
      </c>
      <c r="E1032" s="16" t="e">
        <f>VLOOKUP(C1032,#REF!,12,FALSE)</f>
        <v>#REF!</v>
      </c>
      <c r="F1032" s="2" t="str">
        <f>IFERROR(VLOOKUP($H1032,[1]종합!$B$2:$C$142,2,FALSE),0)</f>
        <v>용역</v>
      </c>
      <c r="G1032" s="2" t="str">
        <f t="shared" si="49"/>
        <v>수의계약</v>
      </c>
      <c r="H1032" s="2" t="str">
        <f>IFERROR(VLOOKUP(I1032,[1]종합!$A$1:$C$143,2,FALSE),0)</f>
        <v>인쇄출판</v>
      </c>
      <c r="I1032" s="2" t="s">
        <v>1557</v>
      </c>
      <c r="J1032" s="7" t="s">
        <v>1112</v>
      </c>
      <c r="K1032" s="2" t="s">
        <v>20</v>
      </c>
      <c r="L1032" s="7" t="s">
        <v>130</v>
      </c>
      <c r="M1032" s="2" t="str">
        <f t="shared" si="50"/>
        <v>100~500만원</v>
      </c>
      <c r="N1032" s="11">
        <v>3080000</v>
      </c>
    </row>
    <row r="1033" spans="1:14" x14ac:dyDescent="0.4">
      <c r="A1033" s="1">
        <v>1031</v>
      </c>
      <c r="B1033" s="2" t="s">
        <v>14</v>
      </c>
      <c r="C1033" s="7" t="s">
        <v>1523</v>
      </c>
      <c r="D1033" s="2" t="e">
        <f t="shared" si="48"/>
        <v>#REF!</v>
      </c>
      <c r="E1033" s="16" t="e">
        <f>VLOOKUP(C1033,#REF!,12,FALSE)</f>
        <v>#REF!</v>
      </c>
      <c r="F1033" s="2" t="str">
        <f>IFERROR(VLOOKUP($H1033,[1]종합!$B$2:$C$142,2,FALSE),0)</f>
        <v>물품</v>
      </c>
      <c r="G1033" s="2" t="str">
        <f t="shared" si="49"/>
        <v>수의계약</v>
      </c>
      <c r="H1033" s="2" t="str">
        <f>IFERROR(VLOOKUP(I1033,[1]종합!$A$1:$C$143,2,FALSE),0)</f>
        <v>식품및도시락</v>
      </c>
      <c r="I1033" s="2" t="s">
        <v>1531</v>
      </c>
      <c r="J1033" s="7" t="s">
        <v>1113</v>
      </c>
      <c r="K1033" s="2" t="s">
        <v>20</v>
      </c>
      <c r="L1033" s="7" t="s">
        <v>500</v>
      </c>
      <c r="M1033" s="2" t="str">
        <f t="shared" si="50"/>
        <v>100만원 미만</v>
      </c>
      <c r="N1033" s="11">
        <v>212000</v>
      </c>
    </row>
    <row r="1034" spans="1:14" x14ac:dyDescent="0.4">
      <c r="A1034" s="1">
        <v>1032</v>
      </c>
      <c r="B1034" s="2" t="s">
        <v>14</v>
      </c>
      <c r="C1034" s="7" t="s">
        <v>1440</v>
      </c>
      <c r="D1034" s="2" t="e">
        <f t="shared" si="48"/>
        <v>#REF!</v>
      </c>
      <c r="E1034" s="16" t="e">
        <f>VLOOKUP(C1034,#REF!,12,FALSE)</f>
        <v>#REF!</v>
      </c>
      <c r="F1034" s="2" t="str">
        <f>IFERROR(VLOOKUP($H1034,[1]종합!$B$2:$C$142,2,FALSE),0)</f>
        <v>용역</v>
      </c>
      <c r="G1034" s="2" t="str">
        <f t="shared" si="49"/>
        <v>수의계약</v>
      </c>
      <c r="H1034" s="2" t="str">
        <f>IFERROR(VLOOKUP(I1034,[1]종합!$A$1:$C$143,2,FALSE),0)</f>
        <v>인쇄출판</v>
      </c>
      <c r="I1034" s="2" t="s">
        <v>1530</v>
      </c>
      <c r="J1034" s="7" t="s">
        <v>1114</v>
      </c>
      <c r="K1034" s="2" t="s">
        <v>20</v>
      </c>
      <c r="L1034" s="7" t="s">
        <v>29</v>
      </c>
      <c r="M1034" s="2" t="str">
        <f t="shared" si="50"/>
        <v>100만원 미만</v>
      </c>
      <c r="N1034" s="11">
        <v>531300</v>
      </c>
    </row>
    <row r="1035" spans="1:14" x14ac:dyDescent="0.4">
      <c r="A1035" s="1">
        <v>1033</v>
      </c>
      <c r="B1035" s="2" t="s">
        <v>14</v>
      </c>
      <c r="C1035" s="7" t="s">
        <v>1523</v>
      </c>
      <c r="D1035" s="2" t="e">
        <f t="shared" si="48"/>
        <v>#REF!</v>
      </c>
      <c r="E1035" s="16" t="e">
        <f>VLOOKUP(C1035,#REF!,12,FALSE)</f>
        <v>#REF!</v>
      </c>
      <c r="F1035" s="2" t="str">
        <f>IFERROR(VLOOKUP($H1035,[1]종합!$B$2:$C$142,2,FALSE),0)</f>
        <v>물품</v>
      </c>
      <c r="G1035" s="2" t="str">
        <f t="shared" si="49"/>
        <v>수의계약</v>
      </c>
      <c r="H1035" s="2" t="str">
        <f>IFERROR(VLOOKUP(I1035,[1]종합!$A$1:$C$143,2,FALSE),0)</f>
        <v>청소위생용품</v>
      </c>
      <c r="I1035" s="2" t="s">
        <v>1533</v>
      </c>
      <c r="J1035" s="7" t="s">
        <v>1115</v>
      </c>
      <c r="K1035" s="2" t="s">
        <v>20</v>
      </c>
      <c r="L1035" s="7" t="s">
        <v>376</v>
      </c>
      <c r="M1035" s="2" t="str">
        <f t="shared" si="50"/>
        <v>100~500만원</v>
      </c>
      <c r="N1035" s="11">
        <v>1806000</v>
      </c>
    </row>
    <row r="1036" spans="1:14" x14ac:dyDescent="0.4">
      <c r="A1036" s="1">
        <v>1034</v>
      </c>
      <c r="B1036" s="2" t="s">
        <v>14</v>
      </c>
      <c r="C1036" s="7" t="s">
        <v>1440</v>
      </c>
      <c r="D1036" s="2" t="e">
        <f t="shared" si="48"/>
        <v>#REF!</v>
      </c>
      <c r="E1036" s="16" t="e">
        <f>VLOOKUP(C1036,#REF!,12,FALSE)</f>
        <v>#REF!</v>
      </c>
      <c r="F1036" s="2" t="str">
        <f>IFERROR(VLOOKUP($H1036,[1]종합!$B$2:$C$142,2,FALSE),0)</f>
        <v>용역</v>
      </c>
      <c r="G1036" s="2" t="str">
        <f t="shared" si="49"/>
        <v>수의계약</v>
      </c>
      <c r="H1036" s="2" t="str">
        <f>IFERROR(VLOOKUP(I1036,[1]종합!$A$1:$C$143,2,FALSE),0)</f>
        <v>인쇄출판</v>
      </c>
      <c r="I1036" s="2" t="s">
        <v>1665</v>
      </c>
      <c r="J1036" s="7" t="s">
        <v>1116</v>
      </c>
      <c r="K1036" s="2" t="s">
        <v>20</v>
      </c>
      <c r="L1036" s="7" t="s">
        <v>87</v>
      </c>
      <c r="M1036" s="2" t="str">
        <f t="shared" si="50"/>
        <v>100만원 미만</v>
      </c>
      <c r="N1036" s="11">
        <v>163600</v>
      </c>
    </row>
    <row r="1037" spans="1:14" x14ac:dyDescent="0.4">
      <c r="A1037" s="1">
        <v>1035</v>
      </c>
      <c r="B1037" s="2" t="s">
        <v>14</v>
      </c>
      <c r="C1037" s="7" t="s">
        <v>1443</v>
      </c>
      <c r="D1037" s="2" t="e">
        <f t="shared" si="48"/>
        <v>#REF!</v>
      </c>
      <c r="E1037" s="16" t="e">
        <f>VLOOKUP(C1037,#REF!,12,FALSE)</f>
        <v>#REF!</v>
      </c>
      <c r="F1037" s="2" t="str">
        <f>IFERROR(VLOOKUP($H1037,[1]종합!$B$2:$C$142,2,FALSE),0)</f>
        <v>용역</v>
      </c>
      <c r="G1037" s="2" t="str">
        <f t="shared" si="49"/>
        <v>수의계약</v>
      </c>
      <c r="H1037" s="2" t="str">
        <f>IFERROR(VLOOKUP(I1037,[1]종합!$A$1:$C$143,2,FALSE),0)</f>
        <v>인쇄출판</v>
      </c>
      <c r="I1037" s="2" t="s">
        <v>1669</v>
      </c>
      <c r="J1037" s="7" t="s">
        <v>1117</v>
      </c>
      <c r="K1037" s="2" t="s">
        <v>20</v>
      </c>
      <c r="L1037" s="7" t="s">
        <v>820</v>
      </c>
      <c r="M1037" s="2" t="str">
        <f t="shared" si="50"/>
        <v>100만원 미만</v>
      </c>
      <c r="N1037" s="11">
        <v>209000</v>
      </c>
    </row>
    <row r="1038" spans="1:14" x14ac:dyDescent="0.4">
      <c r="A1038" s="1">
        <v>1036</v>
      </c>
      <c r="B1038" s="2" t="s">
        <v>986</v>
      </c>
      <c r="C1038" s="7" t="s">
        <v>1440</v>
      </c>
      <c r="D1038" s="2" t="e">
        <f t="shared" si="48"/>
        <v>#REF!</v>
      </c>
      <c r="E1038" s="16" t="e">
        <f>VLOOKUP(C1038,#REF!,12,FALSE)</f>
        <v>#REF!</v>
      </c>
      <c r="F1038" s="2" t="str">
        <f>IFERROR(VLOOKUP($H1038,[1]종합!$B$2:$C$142,2,FALSE),0)</f>
        <v>용역</v>
      </c>
      <c r="G1038" s="2" t="str">
        <f t="shared" si="49"/>
        <v>수의계약</v>
      </c>
      <c r="H1038" s="2" t="str">
        <f>IFERROR(VLOOKUP(I1038,[1]종합!$A$1:$C$143,2,FALSE),0)</f>
        <v>인쇄출판</v>
      </c>
      <c r="I1038" s="2" t="s">
        <v>1543</v>
      </c>
      <c r="J1038" s="7" t="s">
        <v>1118</v>
      </c>
      <c r="K1038" s="2" t="s">
        <v>20</v>
      </c>
      <c r="L1038" s="7" t="s">
        <v>169</v>
      </c>
      <c r="M1038" s="2" t="str">
        <f t="shared" si="50"/>
        <v>100~500만원</v>
      </c>
      <c r="N1038" s="11">
        <v>1398000</v>
      </c>
    </row>
    <row r="1039" spans="1:14" x14ac:dyDescent="0.4">
      <c r="A1039" s="1">
        <v>1037</v>
      </c>
      <c r="B1039" s="2" t="s">
        <v>14</v>
      </c>
      <c r="C1039" s="7" t="s">
        <v>1482</v>
      </c>
      <c r="D1039" s="2" t="e">
        <f t="shared" si="48"/>
        <v>#REF!</v>
      </c>
      <c r="E1039" s="16" t="e">
        <f>VLOOKUP(C1039,#REF!,12,FALSE)</f>
        <v>#REF!</v>
      </c>
      <c r="F1039" s="2" t="str">
        <f>IFERROR(VLOOKUP($H1039,[1]종합!$B$2:$C$142,2,FALSE),0)</f>
        <v>용역</v>
      </c>
      <c r="G1039" s="2" t="str">
        <f t="shared" si="49"/>
        <v>수의계약</v>
      </c>
      <c r="H1039" s="2" t="str">
        <f>IFERROR(VLOOKUP(I1039,[1]종합!$A$1:$C$143,2,FALSE),0)</f>
        <v>교육</v>
      </c>
      <c r="I1039" s="2" t="s">
        <v>1662</v>
      </c>
      <c r="J1039" s="7" t="s">
        <v>1119</v>
      </c>
      <c r="K1039" s="2" t="s">
        <v>1120</v>
      </c>
      <c r="L1039" s="7" t="s">
        <v>87</v>
      </c>
      <c r="M1039" s="2" t="str">
        <f t="shared" si="50"/>
        <v>500~1000만원</v>
      </c>
      <c r="N1039" s="11">
        <v>8400000</v>
      </c>
    </row>
    <row r="1040" spans="1:14" x14ac:dyDescent="0.4">
      <c r="A1040" s="1">
        <v>1038</v>
      </c>
      <c r="B1040" s="2" t="s">
        <v>14</v>
      </c>
      <c r="C1040" s="7" t="s">
        <v>1440</v>
      </c>
      <c r="D1040" s="2" t="e">
        <f t="shared" si="48"/>
        <v>#REF!</v>
      </c>
      <c r="E1040" s="16" t="e">
        <f>VLOOKUP(C1040,#REF!,12,FALSE)</f>
        <v>#REF!</v>
      </c>
      <c r="F1040" s="2" t="str">
        <f>IFERROR(VLOOKUP($H1040,[1]종합!$B$2:$C$142,2,FALSE),0)</f>
        <v>용역</v>
      </c>
      <c r="G1040" s="2" t="str">
        <f t="shared" si="49"/>
        <v>수의계약</v>
      </c>
      <c r="H1040" s="2" t="str">
        <f>IFERROR(VLOOKUP(I1040,[1]종합!$A$1:$C$143,2,FALSE),0)</f>
        <v>인쇄출판</v>
      </c>
      <c r="I1040" s="2" t="s">
        <v>1530</v>
      </c>
      <c r="J1040" s="7" t="s">
        <v>1121</v>
      </c>
      <c r="K1040" s="2" t="s">
        <v>20</v>
      </c>
      <c r="L1040" s="7" t="s">
        <v>1004</v>
      </c>
      <c r="M1040" s="2" t="str">
        <f t="shared" si="50"/>
        <v>100만원 미만</v>
      </c>
      <c r="N1040" s="11">
        <v>429000</v>
      </c>
    </row>
    <row r="1041" spans="1:14" x14ac:dyDescent="0.4">
      <c r="A1041" s="1">
        <v>1039</v>
      </c>
      <c r="B1041" s="2" t="s">
        <v>1069</v>
      </c>
      <c r="C1041" s="7" t="s">
        <v>1440</v>
      </c>
      <c r="D1041" s="2" t="e">
        <f t="shared" si="48"/>
        <v>#REF!</v>
      </c>
      <c r="E1041" s="16" t="e">
        <f>VLOOKUP(C1041,#REF!,12,FALSE)</f>
        <v>#REF!</v>
      </c>
      <c r="F1041" s="2" t="str">
        <f>IFERROR(VLOOKUP($H1041,[1]종합!$B$2:$C$142,2,FALSE),0)</f>
        <v>용역</v>
      </c>
      <c r="G1041" s="2" t="str">
        <f t="shared" si="49"/>
        <v>수의계약</v>
      </c>
      <c r="H1041" s="2" t="str">
        <f>IFERROR(VLOOKUP(I1041,[1]종합!$A$1:$C$143,2,FALSE),0)</f>
        <v>인쇄출판</v>
      </c>
      <c r="I1041" s="2" t="s">
        <v>1543</v>
      </c>
      <c r="J1041" s="7" t="s">
        <v>1122</v>
      </c>
      <c r="K1041" s="2" t="s">
        <v>530</v>
      </c>
      <c r="L1041" s="7" t="s">
        <v>25</v>
      </c>
      <c r="M1041" s="2" t="str">
        <f t="shared" si="50"/>
        <v>100~500만원</v>
      </c>
      <c r="N1041" s="11">
        <v>1600000</v>
      </c>
    </row>
    <row r="1042" spans="1:14" x14ac:dyDescent="0.4">
      <c r="A1042" s="1">
        <v>1040</v>
      </c>
      <c r="B1042" s="2" t="s">
        <v>544</v>
      </c>
      <c r="C1042" s="7" t="s">
        <v>1450</v>
      </c>
      <c r="D1042" s="2" t="e">
        <f t="shared" si="48"/>
        <v>#REF!</v>
      </c>
      <c r="E1042" s="16" t="e">
        <f>VLOOKUP(C1042,#REF!,12,FALSE)</f>
        <v>#REF!</v>
      </c>
      <c r="F1042" s="2" t="str">
        <f>IFERROR(VLOOKUP($H1042,[1]종합!$B$2:$C$142,2,FALSE),0)</f>
        <v>용역</v>
      </c>
      <c r="G1042" s="2" t="str">
        <f t="shared" si="49"/>
        <v>수의계약</v>
      </c>
      <c r="H1042" s="2" t="str">
        <f>IFERROR(VLOOKUP(I1042,[1]종합!$A$1:$C$143,2,FALSE),0)</f>
        <v>청소및시설관리</v>
      </c>
      <c r="I1042" s="2" t="s">
        <v>1536</v>
      </c>
      <c r="J1042" s="7" t="s">
        <v>1123</v>
      </c>
      <c r="K1042" s="2" t="s">
        <v>20</v>
      </c>
      <c r="L1042" s="7" t="s">
        <v>820</v>
      </c>
      <c r="M1042" s="2" t="str">
        <f t="shared" si="50"/>
        <v>100~500만원</v>
      </c>
      <c r="N1042" s="11">
        <v>1549980</v>
      </c>
    </row>
    <row r="1043" spans="1:14" x14ac:dyDescent="0.4">
      <c r="A1043" s="1">
        <v>1041</v>
      </c>
      <c r="B1043" s="2" t="s">
        <v>1069</v>
      </c>
      <c r="C1043" s="7" t="s">
        <v>1440</v>
      </c>
      <c r="D1043" s="2" t="e">
        <f t="shared" si="48"/>
        <v>#REF!</v>
      </c>
      <c r="E1043" s="16" t="e">
        <f>VLOOKUP(C1043,#REF!,12,FALSE)</f>
        <v>#REF!</v>
      </c>
      <c r="F1043" s="2" t="str">
        <f>IFERROR(VLOOKUP($H1043,[1]종합!$B$2:$C$142,2,FALSE),0)</f>
        <v>용역</v>
      </c>
      <c r="G1043" s="2" t="str">
        <f t="shared" si="49"/>
        <v>수의계약</v>
      </c>
      <c r="H1043" s="2" t="str">
        <f>IFERROR(VLOOKUP(I1043,[1]종합!$A$1:$C$143,2,FALSE),0)</f>
        <v>인쇄출판</v>
      </c>
      <c r="I1043" s="2" t="s">
        <v>1529</v>
      </c>
      <c r="J1043" s="7" t="s">
        <v>1124</v>
      </c>
      <c r="K1043" s="2" t="s">
        <v>503</v>
      </c>
      <c r="L1043" s="7" t="s">
        <v>108</v>
      </c>
      <c r="M1043" s="2" t="str">
        <f t="shared" si="50"/>
        <v>100만원 미만</v>
      </c>
      <c r="N1043" s="11">
        <v>792000</v>
      </c>
    </row>
    <row r="1044" spans="1:14" x14ac:dyDescent="0.4">
      <c r="A1044" s="1">
        <v>1042</v>
      </c>
      <c r="B1044" s="2" t="s">
        <v>14</v>
      </c>
      <c r="C1044" s="7" t="s">
        <v>1450</v>
      </c>
      <c r="D1044" s="2" t="e">
        <f t="shared" si="48"/>
        <v>#REF!</v>
      </c>
      <c r="E1044" s="16" t="e">
        <f>VLOOKUP(C1044,#REF!,12,FALSE)</f>
        <v>#REF!</v>
      </c>
      <c r="F1044" s="2" t="str">
        <f>IFERROR(VLOOKUP($H1044,[1]종합!$B$2:$C$142,2,FALSE),0)</f>
        <v>용역</v>
      </c>
      <c r="G1044" s="2" t="str">
        <f t="shared" si="49"/>
        <v>수의계약</v>
      </c>
      <c r="H1044" s="2" t="str">
        <f>IFERROR(VLOOKUP(I1044,[1]종합!$A$1:$C$143,2,FALSE),0)</f>
        <v>청소및시설관리</v>
      </c>
      <c r="I1044" s="2" t="s">
        <v>1541</v>
      </c>
      <c r="J1044" s="7" t="s">
        <v>1125</v>
      </c>
      <c r="K1044" s="2" t="s">
        <v>20</v>
      </c>
      <c r="L1044" s="7" t="s">
        <v>38</v>
      </c>
      <c r="M1044" s="2" t="str">
        <f t="shared" si="50"/>
        <v>100만원 미만</v>
      </c>
      <c r="N1044" s="11">
        <v>100000</v>
      </c>
    </row>
    <row r="1045" spans="1:14" x14ac:dyDescent="0.4">
      <c r="A1045" s="1">
        <v>1043</v>
      </c>
      <c r="B1045" s="2" t="s">
        <v>14</v>
      </c>
      <c r="C1045" s="7" t="s">
        <v>1441</v>
      </c>
      <c r="D1045" s="2" t="e">
        <f t="shared" si="48"/>
        <v>#REF!</v>
      </c>
      <c r="E1045" s="16" t="e">
        <f>VLOOKUP(C1045,#REF!,12,FALSE)</f>
        <v>#REF!</v>
      </c>
      <c r="F1045" s="2" t="str">
        <f>IFERROR(VLOOKUP($H1045,[1]종합!$B$2:$C$142,2,FALSE),0)</f>
        <v>용역</v>
      </c>
      <c r="G1045" s="2" t="str">
        <f t="shared" si="49"/>
        <v>수의계약</v>
      </c>
      <c r="H1045" s="2" t="str">
        <f>IFERROR(VLOOKUP(I1045,[1]종합!$A$1:$C$143,2,FALSE),0)</f>
        <v>급식및시설운영</v>
      </c>
      <c r="I1045" s="2" t="s">
        <v>1688</v>
      </c>
      <c r="J1045" s="7" t="s">
        <v>1126</v>
      </c>
      <c r="K1045" s="2" t="s">
        <v>20</v>
      </c>
      <c r="L1045" s="7" t="s">
        <v>304</v>
      </c>
      <c r="M1045" s="2" t="str">
        <f t="shared" si="50"/>
        <v>100만원 미만</v>
      </c>
      <c r="N1045" s="11">
        <v>121790</v>
      </c>
    </row>
    <row r="1046" spans="1:14" x14ac:dyDescent="0.4">
      <c r="A1046" s="1">
        <v>1044</v>
      </c>
      <c r="B1046" s="2" t="s">
        <v>14</v>
      </c>
      <c r="C1046" s="7" t="s">
        <v>1441</v>
      </c>
      <c r="D1046" s="2" t="e">
        <f t="shared" si="48"/>
        <v>#REF!</v>
      </c>
      <c r="E1046" s="16" t="e">
        <f>VLOOKUP(C1046,#REF!,12,FALSE)</f>
        <v>#REF!</v>
      </c>
      <c r="F1046" s="2" t="str">
        <f>IFERROR(VLOOKUP($H1046,[1]종합!$B$2:$C$142,2,FALSE),0)</f>
        <v>용역</v>
      </c>
      <c r="G1046" s="2" t="str">
        <f t="shared" si="49"/>
        <v>수의계약</v>
      </c>
      <c r="H1046" s="2" t="str">
        <f>IFERROR(VLOOKUP(I1046,[1]종합!$A$1:$C$143,2,FALSE),0)</f>
        <v>급식및시설운영</v>
      </c>
      <c r="I1046" s="2" t="s">
        <v>1688</v>
      </c>
      <c r="J1046" s="7" t="s">
        <v>1126</v>
      </c>
      <c r="K1046" s="2" t="s">
        <v>20</v>
      </c>
      <c r="L1046" s="7" t="s">
        <v>304</v>
      </c>
      <c r="M1046" s="2" t="str">
        <f t="shared" si="50"/>
        <v>100만원 미만</v>
      </c>
      <c r="N1046" s="11">
        <v>288000</v>
      </c>
    </row>
    <row r="1047" spans="1:14" x14ac:dyDescent="0.4">
      <c r="A1047" s="1">
        <v>1045</v>
      </c>
      <c r="B1047" s="2" t="s">
        <v>14</v>
      </c>
      <c r="C1047" s="7" t="s">
        <v>1450</v>
      </c>
      <c r="D1047" s="2" t="e">
        <f t="shared" si="48"/>
        <v>#REF!</v>
      </c>
      <c r="E1047" s="16" t="e">
        <f>VLOOKUP(C1047,#REF!,12,FALSE)</f>
        <v>#REF!</v>
      </c>
      <c r="F1047" s="2" t="str">
        <f>IFERROR(VLOOKUP($H1047,[1]종합!$B$2:$C$142,2,FALSE),0)</f>
        <v>용역</v>
      </c>
      <c r="G1047" s="2" t="str">
        <f t="shared" si="49"/>
        <v>수의계약</v>
      </c>
      <c r="H1047" s="2" t="str">
        <f>IFERROR(VLOOKUP(I1047,[1]종합!$A$1:$C$143,2,FALSE),0)</f>
        <v>청소및시설관리</v>
      </c>
      <c r="I1047" s="2" t="s">
        <v>1556</v>
      </c>
      <c r="J1047" s="7" t="s">
        <v>1127</v>
      </c>
      <c r="K1047" s="2" t="s">
        <v>20</v>
      </c>
      <c r="L1047" s="7" t="s">
        <v>381</v>
      </c>
      <c r="M1047" s="2" t="str">
        <f t="shared" si="50"/>
        <v>100만원 미만</v>
      </c>
      <c r="N1047" s="11">
        <v>530000</v>
      </c>
    </row>
    <row r="1048" spans="1:14" x14ac:dyDescent="0.4">
      <c r="A1048" s="1">
        <v>1046</v>
      </c>
      <c r="B1048" s="2" t="s">
        <v>14</v>
      </c>
      <c r="C1048" s="7" t="s">
        <v>1464</v>
      </c>
      <c r="D1048" s="2" t="e">
        <f t="shared" si="48"/>
        <v>#REF!</v>
      </c>
      <c r="E1048" s="16" t="e">
        <f>VLOOKUP(C1048,#REF!,12,FALSE)</f>
        <v>#REF!</v>
      </c>
      <c r="F1048" s="2" t="str">
        <f>IFERROR(VLOOKUP($H1048,[1]종합!$B$2:$C$142,2,FALSE),0)</f>
        <v>물품</v>
      </c>
      <c r="G1048" s="2" t="str">
        <f t="shared" si="49"/>
        <v>수의계약</v>
      </c>
      <c r="H1048" s="2" t="str">
        <f>IFERROR(VLOOKUP(I1048,[1]종합!$A$1:$C$143,2,FALSE),0)</f>
        <v>사무용품및소모품</v>
      </c>
      <c r="I1048" s="2" t="s">
        <v>1658</v>
      </c>
      <c r="J1048" s="7" t="s">
        <v>98</v>
      </c>
      <c r="K1048" s="2" t="s">
        <v>20</v>
      </c>
      <c r="L1048" s="7" t="s">
        <v>62</v>
      </c>
      <c r="M1048" s="2" t="str">
        <f t="shared" si="50"/>
        <v>100만원 미만</v>
      </c>
      <c r="N1048" s="11">
        <v>193600</v>
      </c>
    </row>
    <row r="1049" spans="1:14" x14ac:dyDescent="0.4">
      <c r="A1049" s="1">
        <v>1047</v>
      </c>
      <c r="B1049" s="2" t="s">
        <v>14</v>
      </c>
      <c r="C1049" s="7" t="s">
        <v>1440</v>
      </c>
      <c r="D1049" s="2" t="e">
        <f t="shared" si="48"/>
        <v>#REF!</v>
      </c>
      <c r="E1049" s="16" t="e">
        <f>VLOOKUP(C1049,#REF!,12,FALSE)</f>
        <v>#REF!</v>
      </c>
      <c r="F1049" s="2" t="str">
        <f>IFERROR(VLOOKUP($H1049,[1]종합!$B$2:$C$142,2,FALSE),0)</f>
        <v>용역</v>
      </c>
      <c r="G1049" s="2" t="str">
        <f t="shared" si="49"/>
        <v>수의계약</v>
      </c>
      <c r="H1049" s="2" t="str">
        <f>IFERROR(VLOOKUP(I1049,[1]종합!$A$1:$C$143,2,FALSE),0)</f>
        <v>인쇄출판</v>
      </c>
      <c r="I1049" s="2" t="s">
        <v>1529</v>
      </c>
      <c r="J1049" s="7" t="s">
        <v>1128</v>
      </c>
      <c r="K1049" s="2" t="s">
        <v>20</v>
      </c>
      <c r="L1049" s="7" t="s">
        <v>304</v>
      </c>
      <c r="M1049" s="2" t="str">
        <f t="shared" si="50"/>
        <v>100만원 미만</v>
      </c>
      <c r="N1049" s="11">
        <v>55000</v>
      </c>
    </row>
    <row r="1050" spans="1:14" x14ac:dyDescent="0.4">
      <c r="A1050" s="1">
        <v>1048</v>
      </c>
      <c r="B1050" s="2" t="s">
        <v>14</v>
      </c>
      <c r="C1050" s="7" t="s">
        <v>1442</v>
      </c>
      <c r="D1050" s="2" t="e">
        <f t="shared" si="48"/>
        <v>#REF!</v>
      </c>
      <c r="E1050" s="16" t="e">
        <f>VLOOKUP(C1050,#REF!,12,FALSE)</f>
        <v>#REF!</v>
      </c>
      <c r="F1050" s="2" t="str">
        <f>IFERROR(VLOOKUP($H1050,[1]종합!$B$2:$C$142,2,FALSE),0)</f>
        <v>물품</v>
      </c>
      <c r="G1050" s="2" t="str">
        <f t="shared" si="49"/>
        <v>수의계약</v>
      </c>
      <c r="H1050" s="2" t="str">
        <f>IFERROR(VLOOKUP(I1050,[1]종합!$A$1:$C$143,2,FALSE),0)</f>
        <v>청소위생용품</v>
      </c>
      <c r="I1050" s="2" t="s">
        <v>1537</v>
      </c>
      <c r="J1050" s="7" t="s">
        <v>1129</v>
      </c>
      <c r="K1050" s="2" t="s">
        <v>20</v>
      </c>
      <c r="L1050" s="7" t="s">
        <v>141</v>
      </c>
      <c r="M1050" s="2" t="str">
        <f t="shared" si="50"/>
        <v>100만원 미만</v>
      </c>
      <c r="N1050" s="11">
        <v>960000</v>
      </c>
    </row>
    <row r="1051" spans="1:14" x14ac:dyDescent="0.4">
      <c r="A1051" s="1">
        <v>1049</v>
      </c>
      <c r="B1051" s="2" t="s">
        <v>14</v>
      </c>
      <c r="C1051" s="7" t="s">
        <v>1440</v>
      </c>
      <c r="D1051" s="2" t="e">
        <f t="shared" si="48"/>
        <v>#REF!</v>
      </c>
      <c r="E1051" s="16" t="e">
        <f>VLOOKUP(C1051,#REF!,12,FALSE)</f>
        <v>#REF!</v>
      </c>
      <c r="F1051" s="2" t="str">
        <f>IFERROR(VLOOKUP($H1051,[1]종합!$B$2:$C$142,2,FALSE),0)</f>
        <v>용역</v>
      </c>
      <c r="G1051" s="2" t="str">
        <f t="shared" si="49"/>
        <v>수의계약</v>
      </c>
      <c r="H1051" s="2" t="str">
        <f>IFERROR(VLOOKUP(I1051,[1]종합!$A$1:$C$143,2,FALSE),0)</f>
        <v>인쇄출판</v>
      </c>
      <c r="I1051" s="2" t="s">
        <v>1529</v>
      </c>
      <c r="J1051" s="7" t="s">
        <v>1130</v>
      </c>
      <c r="K1051" s="2" t="s">
        <v>503</v>
      </c>
      <c r="L1051" s="7" t="s">
        <v>35</v>
      </c>
      <c r="M1051" s="2" t="str">
        <f t="shared" si="50"/>
        <v>100만원 미만</v>
      </c>
      <c r="N1051" s="11">
        <v>187000</v>
      </c>
    </row>
    <row r="1052" spans="1:14" x14ac:dyDescent="0.4">
      <c r="A1052" s="1">
        <v>1050</v>
      </c>
      <c r="B1052" s="2" t="s">
        <v>14</v>
      </c>
      <c r="C1052" s="7" t="s">
        <v>1440</v>
      </c>
      <c r="D1052" s="2" t="e">
        <f t="shared" si="48"/>
        <v>#REF!</v>
      </c>
      <c r="E1052" s="16" t="e">
        <f>VLOOKUP(C1052,#REF!,12,FALSE)</f>
        <v>#REF!</v>
      </c>
      <c r="F1052" s="2" t="str">
        <f>IFERROR(VLOOKUP($H1052,[1]종합!$B$2:$C$142,2,FALSE),0)</f>
        <v>용역</v>
      </c>
      <c r="G1052" s="2" t="str">
        <f t="shared" si="49"/>
        <v>수의계약</v>
      </c>
      <c r="H1052" s="2" t="str">
        <f>IFERROR(VLOOKUP(I1052,[1]종합!$A$1:$C$143,2,FALSE),0)</f>
        <v>인쇄출판</v>
      </c>
      <c r="I1052" s="2" t="s">
        <v>1529</v>
      </c>
      <c r="J1052" s="7" t="s">
        <v>1131</v>
      </c>
      <c r="K1052" s="2" t="s">
        <v>20</v>
      </c>
      <c r="L1052" s="7" t="s">
        <v>25</v>
      </c>
      <c r="M1052" s="2" t="str">
        <f t="shared" si="50"/>
        <v>100만원 미만</v>
      </c>
      <c r="N1052" s="11">
        <v>132000</v>
      </c>
    </row>
    <row r="1053" spans="1:14" x14ac:dyDescent="0.4">
      <c r="A1053" s="1">
        <v>1051</v>
      </c>
      <c r="B1053" s="2" t="s">
        <v>14</v>
      </c>
      <c r="C1053" s="7" t="s">
        <v>1447</v>
      </c>
      <c r="D1053" s="2" t="e">
        <f t="shared" si="48"/>
        <v>#REF!</v>
      </c>
      <c r="E1053" s="16" t="e">
        <f>VLOOKUP(C1053,#REF!,12,FALSE)</f>
        <v>#REF!</v>
      </c>
      <c r="F1053" s="2" t="str">
        <f>IFERROR(VLOOKUP($H1053,[1]종합!$B$2:$C$142,2,FALSE),0)</f>
        <v>용역</v>
      </c>
      <c r="G1053" s="2" t="str">
        <f t="shared" si="49"/>
        <v>수의계약</v>
      </c>
      <c r="H1053" s="2" t="str">
        <f>IFERROR(VLOOKUP(I1053,[1]종합!$A$1:$C$143,2,FALSE),0)</f>
        <v>의료서비스</v>
      </c>
      <c r="I1053" s="2" t="s">
        <v>1655</v>
      </c>
      <c r="J1053" s="7" t="s">
        <v>1133</v>
      </c>
      <c r="K1053" s="2" t="s">
        <v>20</v>
      </c>
      <c r="L1053" s="7" t="s">
        <v>127</v>
      </c>
      <c r="M1053" s="2" t="str">
        <f t="shared" si="50"/>
        <v>500~1000만원</v>
      </c>
      <c r="N1053" s="11">
        <v>6119400</v>
      </c>
    </row>
    <row r="1054" spans="1:14" x14ac:dyDescent="0.4">
      <c r="A1054" s="1">
        <v>1052</v>
      </c>
      <c r="B1054" s="2" t="s">
        <v>14</v>
      </c>
      <c r="C1054" s="7" t="s">
        <v>1522</v>
      </c>
      <c r="D1054" s="2" t="e">
        <f t="shared" si="48"/>
        <v>#REF!</v>
      </c>
      <c r="E1054" s="16" t="e">
        <f>VLOOKUP(C1054,#REF!,12,FALSE)</f>
        <v>#REF!</v>
      </c>
      <c r="F1054" s="2" t="str">
        <f>IFERROR(VLOOKUP($H1054,[1]종합!$B$2:$C$142,2,FALSE),0)</f>
        <v>물품</v>
      </c>
      <c r="G1054" s="2" t="str">
        <f t="shared" si="49"/>
        <v>수의계약</v>
      </c>
      <c r="H1054" s="2" t="str">
        <f>IFERROR(VLOOKUP(I1054,[1]종합!$A$1:$C$143,2,FALSE),0)</f>
        <v>식품및도시락</v>
      </c>
      <c r="I1054" s="2" t="s">
        <v>1532</v>
      </c>
      <c r="J1054" s="7" t="s">
        <v>1134</v>
      </c>
      <c r="K1054" s="2" t="s">
        <v>20</v>
      </c>
      <c r="L1054" s="7" t="s">
        <v>899</v>
      </c>
      <c r="M1054" s="2" t="str">
        <f t="shared" si="50"/>
        <v>100만원 미만</v>
      </c>
      <c r="N1054" s="11">
        <v>56000</v>
      </c>
    </row>
    <row r="1055" spans="1:14" x14ac:dyDescent="0.4">
      <c r="A1055" s="1">
        <v>1053</v>
      </c>
      <c r="B1055" s="2" t="s">
        <v>14</v>
      </c>
      <c r="C1055" s="7" t="s">
        <v>1440</v>
      </c>
      <c r="D1055" s="2" t="e">
        <f t="shared" si="48"/>
        <v>#REF!</v>
      </c>
      <c r="E1055" s="16" t="e">
        <f>VLOOKUP(C1055,#REF!,12,FALSE)</f>
        <v>#REF!</v>
      </c>
      <c r="F1055" s="2" t="str">
        <f>IFERROR(VLOOKUP($H1055,[1]종합!$B$2:$C$142,2,FALSE),0)</f>
        <v>용역</v>
      </c>
      <c r="G1055" s="2" t="str">
        <f t="shared" si="49"/>
        <v>수의계약</v>
      </c>
      <c r="H1055" s="2" t="str">
        <f>IFERROR(VLOOKUP(I1055,[1]종합!$A$1:$C$143,2,FALSE),0)</f>
        <v>인쇄출판</v>
      </c>
      <c r="I1055" s="2" t="s">
        <v>1529</v>
      </c>
      <c r="J1055" s="7" t="s">
        <v>1135</v>
      </c>
      <c r="K1055" s="2" t="s">
        <v>20</v>
      </c>
      <c r="L1055" s="7" t="s">
        <v>169</v>
      </c>
      <c r="M1055" s="2" t="str">
        <f t="shared" si="50"/>
        <v>100만원 미만</v>
      </c>
      <c r="N1055" s="11">
        <v>49500</v>
      </c>
    </row>
    <row r="1056" spans="1:14" x14ac:dyDescent="0.4">
      <c r="A1056" s="1">
        <v>1054</v>
      </c>
      <c r="B1056" s="2" t="s">
        <v>14</v>
      </c>
      <c r="C1056" s="7" t="s">
        <v>1440</v>
      </c>
      <c r="D1056" s="2" t="e">
        <f t="shared" si="48"/>
        <v>#REF!</v>
      </c>
      <c r="E1056" s="16" t="e">
        <f>VLOOKUP(C1056,#REF!,12,FALSE)</f>
        <v>#REF!</v>
      </c>
      <c r="F1056" s="2" t="str">
        <f>IFERROR(VLOOKUP($H1056,[1]종합!$B$2:$C$142,2,FALSE),0)</f>
        <v>용역</v>
      </c>
      <c r="G1056" s="2" t="str">
        <f t="shared" si="49"/>
        <v>수의계약</v>
      </c>
      <c r="H1056" s="2" t="str">
        <f>IFERROR(VLOOKUP(I1056,[1]종합!$A$1:$C$143,2,FALSE),0)</f>
        <v>인쇄출판</v>
      </c>
      <c r="I1056" s="2" t="s">
        <v>1529</v>
      </c>
      <c r="J1056" s="7" t="s">
        <v>1136</v>
      </c>
      <c r="K1056" s="2" t="s">
        <v>20</v>
      </c>
      <c r="L1056" s="7" t="s">
        <v>169</v>
      </c>
      <c r="M1056" s="2" t="str">
        <f t="shared" si="50"/>
        <v>100만원 미만</v>
      </c>
      <c r="N1056" s="11">
        <v>121000</v>
      </c>
    </row>
    <row r="1057" spans="1:14" x14ac:dyDescent="0.4">
      <c r="A1057" s="1">
        <v>1055</v>
      </c>
      <c r="B1057" s="2" t="s">
        <v>505</v>
      </c>
      <c r="C1057" s="7" t="s">
        <v>1440</v>
      </c>
      <c r="D1057" s="2" t="e">
        <f t="shared" si="48"/>
        <v>#REF!</v>
      </c>
      <c r="E1057" s="16" t="e">
        <f>VLOOKUP(C1057,#REF!,12,FALSE)</f>
        <v>#REF!</v>
      </c>
      <c r="F1057" s="2" t="str">
        <f>IFERROR(VLOOKUP($H1057,[1]종합!$B$2:$C$142,2,FALSE),0)</f>
        <v>용역</v>
      </c>
      <c r="G1057" s="2" t="str">
        <f t="shared" si="49"/>
        <v>수의계약</v>
      </c>
      <c r="H1057" s="2" t="str">
        <f>IFERROR(VLOOKUP(I1057,[1]종합!$A$1:$C$143,2,FALSE),0)</f>
        <v>인쇄출판</v>
      </c>
      <c r="I1057" s="2" t="s">
        <v>1530</v>
      </c>
      <c r="J1057" s="7" t="s">
        <v>1137</v>
      </c>
      <c r="K1057" s="2" t="s">
        <v>20</v>
      </c>
      <c r="L1057" s="7" t="s">
        <v>169</v>
      </c>
      <c r="M1057" s="2" t="str">
        <f t="shared" si="50"/>
        <v>100만원 미만</v>
      </c>
      <c r="N1057" s="11">
        <v>286000</v>
      </c>
    </row>
    <row r="1058" spans="1:14" x14ac:dyDescent="0.4">
      <c r="A1058" s="1">
        <v>1056</v>
      </c>
      <c r="B1058" s="2" t="s">
        <v>14</v>
      </c>
      <c r="C1058" s="7" t="s">
        <v>1440</v>
      </c>
      <c r="D1058" s="2" t="e">
        <f t="shared" si="48"/>
        <v>#REF!</v>
      </c>
      <c r="E1058" s="16" t="e">
        <f>VLOOKUP(C1058,#REF!,12,FALSE)</f>
        <v>#REF!</v>
      </c>
      <c r="F1058" s="2" t="str">
        <f>IFERROR(VLOOKUP($H1058,[1]종합!$B$2:$C$142,2,FALSE),0)</f>
        <v>용역</v>
      </c>
      <c r="G1058" s="2" t="str">
        <f t="shared" si="49"/>
        <v>수의계약</v>
      </c>
      <c r="H1058" s="2" t="str">
        <f>IFERROR(VLOOKUP(I1058,[1]종합!$A$1:$C$143,2,FALSE),0)</f>
        <v>인쇄출판</v>
      </c>
      <c r="I1058" s="2" t="s">
        <v>1529</v>
      </c>
      <c r="J1058" s="7" t="s">
        <v>1138</v>
      </c>
      <c r="K1058" s="2" t="s">
        <v>937</v>
      </c>
      <c r="L1058" s="7" t="s">
        <v>165</v>
      </c>
      <c r="M1058" s="2" t="str">
        <f t="shared" si="50"/>
        <v>100만원 미만</v>
      </c>
      <c r="N1058" s="11">
        <v>49500</v>
      </c>
    </row>
    <row r="1059" spans="1:14" x14ac:dyDescent="0.4">
      <c r="A1059" s="1">
        <v>1057</v>
      </c>
      <c r="B1059" s="2" t="s">
        <v>14</v>
      </c>
      <c r="C1059" s="7" t="s">
        <v>1518</v>
      </c>
      <c r="D1059" s="2" t="e">
        <f t="shared" si="48"/>
        <v>#REF!</v>
      </c>
      <c r="E1059" s="16" t="e">
        <f>VLOOKUP(C1059,#REF!,12,FALSE)</f>
        <v>#REF!</v>
      </c>
      <c r="F1059" s="2" t="str">
        <f>IFERROR(VLOOKUP($H1059,[1]종합!$B$2:$C$142,2,FALSE),0)</f>
        <v>용역</v>
      </c>
      <c r="G1059" s="2" t="str">
        <f t="shared" si="49"/>
        <v>입찰계약</v>
      </c>
      <c r="H1059" s="2" t="str">
        <f>IFERROR(VLOOKUP(I1059,[1]종합!$A$1:$C$143,2,FALSE),0)</f>
        <v>의료서비스</v>
      </c>
      <c r="I1059" s="2" t="s">
        <v>1553</v>
      </c>
      <c r="J1059" s="7" t="s">
        <v>1139</v>
      </c>
      <c r="K1059" s="2" t="s">
        <v>20</v>
      </c>
      <c r="L1059" s="7" t="s">
        <v>42</v>
      </c>
      <c r="M1059" s="2" t="str">
        <f t="shared" si="50"/>
        <v>2000~3000만원</v>
      </c>
      <c r="N1059" s="11">
        <v>20448000</v>
      </c>
    </row>
    <row r="1060" spans="1:14" x14ac:dyDescent="0.4">
      <c r="A1060" s="1">
        <v>1058</v>
      </c>
      <c r="B1060" s="2" t="s">
        <v>14</v>
      </c>
      <c r="C1060" s="7" t="s">
        <v>1447</v>
      </c>
      <c r="D1060" s="2" t="e">
        <f t="shared" si="48"/>
        <v>#REF!</v>
      </c>
      <c r="E1060" s="16" t="e">
        <f>VLOOKUP(C1060,#REF!,12,FALSE)</f>
        <v>#REF!</v>
      </c>
      <c r="F1060" s="2" t="str">
        <f>IFERROR(VLOOKUP($H1060,[1]종합!$B$2:$C$142,2,FALSE),0)</f>
        <v>용역</v>
      </c>
      <c r="G1060" s="2" t="str">
        <f t="shared" si="49"/>
        <v>수의계약</v>
      </c>
      <c r="H1060" s="2" t="str">
        <f>IFERROR(VLOOKUP(I1060,[1]종합!$A$1:$C$143,2,FALSE),0)</f>
        <v>의료서비스</v>
      </c>
      <c r="I1060" s="2" t="s">
        <v>1655</v>
      </c>
      <c r="J1060" s="7" t="s">
        <v>1140</v>
      </c>
      <c r="K1060" s="2" t="s">
        <v>503</v>
      </c>
      <c r="L1060" s="7" t="s">
        <v>127</v>
      </c>
      <c r="M1060" s="2" t="str">
        <f t="shared" si="50"/>
        <v>100~500만원</v>
      </c>
      <c r="N1060" s="11">
        <v>1245000</v>
      </c>
    </row>
    <row r="1061" spans="1:14" x14ac:dyDescent="0.4">
      <c r="A1061" s="1">
        <v>1059</v>
      </c>
      <c r="B1061" s="2" t="s">
        <v>14</v>
      </c>
      <c r="C1061" s="7" t="s">
        <v>1447</v>
      </c>
      <c r="D1061" s="2" t="e">
        <f t="shared" si="48"/>
        <v>#REF!</v>
      </c>
      <c r="E1061" s="16" t="e">
        <f>VLOOKUP(C1061,#REF!,12,FALSE)</f>
        <v>#REF!</v>
      </c>
      <c r="F1061" s="2" t="str">
        <f>IFERROR(VLOOKUP($H1061,[1]종합!$B$2:$C$142,2,FALSE),0)</f>
        <v>용역</v>
      </c>
      <c r="G1061" s="2" t="str">
        <f t="shared" si="49"/>
        <v>수의계약</v>
      </c>
      <c r="H1061" s="2" t="str">
        <f>IFERROR(VLOOKUP(I1061,[1]종합!$A$1:$C$143,2,FALSE),0)</f>
        <v>의료서비스</v>
      </c>
      <c r="I1061" s="2" t="s">
        <v>1655</v>
      </c>
      <c r="J1061" s="7" t="s">
        <v>1141</v>
      </c>
      <c r="K1061" s="2" t="s">
        <v>20</v>
      </c>
      <c r="L1061" s="7" t="s">
        <v>127</v>
      </c>
      <c r="M1061" s="2" t="str">
        <f t="shared" si="50"/>
        <v>500~1000만원</v>
      </c>
      <c r="N1061" s="11">
        <v>6010800</v>
      </c>
    </row>
    <row r="1062" spans="1:14" x14ac:dyDescent="0.4">
      <c r="A1062" s="1">
        <v>1060</v>
      </c>
      <c r="B1062" s="2" t="s">
        <v>14</v>
      </c>
      <c r="C1062" s="7" t="s">
        <v>1450</v>
      </c>
      <c r="D1062" s="2" t="e">
        <f t="shared" si="48"/>
        <v>#REF!</v>
      </c>
      <c r="E1062" s="16" t="e">
        <f>VLOOKUP(C1062,#REF!,12,FALSE)</f>
        <v>#REF!</v>
      </c>
      <c r="F1062" s="2" t="str">
        <f>IFERROR(VLOOKUP($H1062,[1]종합!$B$2:$C$142,2,FALSE),0)</f>
        <v>용역</v>
      </c>
      <c r="G1062" s="2" t="str">
        <f t="shared" si="49"/>
        <v>수의계약</v>
      </c>
      <c r="H1062" s="2" t="str">
        <f>IFERROR(VLOOKUP(I1062,[1]종합!$A$1:$C$143,2,FALSE),0)</f>
        <v>청소및시설관리</v>
      </c>
      <c r="I1062" s="2" t="s">
        <v>1556</v>
      </c>
      <c r="J1062" s="7" t="s">
        <v>506</v>
      </c>
      <c r="K1062" s="2" t="s">
        <v>20</v>
      </c>
      <c r="L1062" s="7" t="s">
        <v>171</v>
      </c>
      <c r="M1062" s="2" t="str">
        <f t="shared" si="50"/>
        <v>100~500만원</v>
      </c>
      <c r="N1062" s="11">
        <v>3510670</v>
      </c>
    </row>
    <row r="1063" spans="1:14" x14ac:dyDescent="0.4">
      <c r="A1063" s="1">
        <v>1061</v>
      </c>
      <c r="B1063" s="2" t="s">
        <v>14</v>
      </c>
      <c r="C1063" s="7" t="s">
        <v>1440</v>
      </c>
      <c r="D1063" s="2" t="e">
        <f t="shared" si="48"/>
        <v>#REF!</v>
      </c>
      <c r="E1063" s="16" t="e">
        <f>VLOOKUP(C1063,#REF!,12,FALSE)</f>
        <v>#REF!</v>
      </c>
      <c r="F1063" s="2" t="str">
        <f>IFERROR(VLOOKUP($H1063,[1]종합!$B$2:$C$142,2,FALSE),0)</f>
        <v>용역</v>
      </c>
      <c r="G1063" s="2" t="str">
        <f t="shared" si="49"/>
        <v>수의계약</v>
      </c>
      <c r="H1063" s="2" t="str">
        <f>IFERROR(VLOOKUP(I1063,[1]종합!$A$1:$C$143,2,FALSE),0)</f>
        <v>인쇄출판</v>
      </c>
      <c r="I1063" s="2" t="s">
        <v>1665</v>
      </c>
      <c r="J1063" s="7" t="s">
        <v>1142</v>
      </c>
      <c r="K1063" s="2" t="s">
        <v>20</v>
      </c>
      <c r="L1063" s="7" t="s">
        <v>158</v>
      </c>
      <c r="M1063" s="2" t="str">
        <f t="shared" si="50"/>
        <v>100만원 미만</v>
      </c>
      <c r="N1063" s="11">
        <v>385000</v>
      </c>
    </row>
    <row r="1064" spans="1:14" x14ac:dyDescent="0.4">
      <c r="A1064" s="1">
        <v>1062</v>
      </c>
      <c r="B1064" s="2" t="s">
        <v>14</v>
      </c>
      <c r="C1064" s="7" t="s">
        <v>1440</v>
      </c>
      <c r="D1064" s="2" t="e">
        <f t="shared" si="48"/>
        <v>#REF!</v>
      </c>
      <c r="E1064" s="16" t="e">
        <f>VLOOKUP(C1064,#REF!,12,FALSE)</f>
        <v>#REF!</v>
      </c>
      <c r="F1064" s="2" t="str">
        <f>IFERROR(VLOOKUP($H1064,[1]종합!$B$2:$C$142,2,FALSE),0)</f>
        <v>용역</v>
      </c>
      <c r="G1064" s="2" t="str">
        <f t="shared" si="49"/>
        <v>수의계약</v>
      </c>
      <c r="H1064" s="2" t="str">
        <f>IFERROR(VLOOKUP(I1064,[1]종합!$A$1:$C$143,2,FALSE),0)</f>
        <v>인쇄출판</v>
      </c>
      <c r="I1064" s="2" t="s">
        <v>1530</v>
      </c>
      <c r="J1064" s="7" t="s">
        <v>1143</v>
      </c>
      <c r="K1064" s="2" t="s">
        <v>20</v>
      </c>
      <c r="L1064" s="7" t="s">
        <v>46</v>
      </c>
      <c r="M1064" s="2" t="str">
        <f t="shared" si="50"/>
        <v>100만원 미만</v>
      </c>
      <c r="N1064" s="11">
        <v>220000</v>
      </c>
    </row>
    <row r="1065" spans="1:14" x14ac:dyDescent="0.4">
      <c r="A1065" s="1">
        <v>1063</v>
      </c>
      <c r="B1065" s="2" t="s">
        <v>14</v>
      </c>
      <c r="C1065" s="7" t="s">
        <v>1440</v>
      </c>
      <c r="D1065" s="2" t="e">
        <f t="shared" si="48"/>
        <v>#REF!</v>
      </c>
      <c r="E1065" s="16" t="e">
        <f>VLOOKUP(C1065,#REF!,12,FALSE)</f>
        <v>#REF!</v>
      </c>
      <c r="F1065" s="2" t="str">
        <f>IFERROR(VLOOKUP($H1065,[1]종합!$B$2:$C$142,2,FALSE),0)</f>
        <v>용역</v>
      </c>
      <c r="G1065" s="2" t="str">
        <f t="shared" si="49"/>
        <v>수의계약</v>
      </c>
      <c r="H1065" s="2" t="str">
        <f>IFERROR(VLOOKUP(I1065,[1]종합!$A$1:$C$143,2,FALSE),0)</f>
        <v>인쇄출판</v>
      </c>
      <c r="I1065" s="2" t="s">
        <v>1530</v>
      </c>
      <c r="J1065" s="7" t="s">
        <v>1144</v>
      </c>
      <c r="K1065" s="2" t="s">
        <v>20</v>
      </c>
      <c r="L1065" s="7" t="s">
        <v>79</v>
      </c>
      <c r="M1065" s="2" t="str">
        <f t="shared" si="50"/>
        <v>100만원 미만</v>
      </c>
      <c r="N1065" s="11">
        <v>132000</v>
      </c>
    </row>
    <row r="1066" spans="1:14" x14ac:dyDescent="0.4">
      <c r="A1066" s="1">
        <v>1064</v>
      </c>
      <c r="B1066" s="2" t="s">
        <v>14</v>
      </c>
      <c r="C1066" s="7" t="s">
        <v>1441</v>
      </c>
      <c r="D1066" s="2" t="e">
        <f t="shared" si="48"/>
        <v>#REF!</v>
      </c>
      <c r="E1066" s="16" t="e">
        <f>VLOOKUP(C1066,#REF!,12,FALSE)</f>
        <v>#REF!</v>
      </c>
      <c r="F1066" s="2" t="str">
        <f>IFERROR(VLOOKUP($H1066,[1]종합!$B$2:$C$142,2,FALSE),0)</f>
        <v>용역</v>
      </c>
      <c r="G1066" s="2" t="str">
        <f t="shared" si="49"/>
        <v>수의계약</v>
      </c>
      <c r="H1066" s="2" t="str">
        <f>IFERROR(VLOOKUP(I1066,[1]종합!$A$1:$C$143,2,FALSE),0)</f>
        <v>급식및시설운영</v>
      </c>
      <c r="I1066" s="2" t="s">
        <v>1554</v>
      </c>
      <c r="J1066" s="7" t="s">
        <v>1145</v>
      </c>
      <c r="K1066" s="2" t="s">
        <v>20</v>
      </c>
      <c r="L1066" s="7" t="s">
        <v>161</v>
      </c>
      <c r="M1066" s="2" t="str">
        <f t="shared" si="50"/>
        <v>100만원 미만</v>
      </c>
      <c r="N1066" s="11">
        <v>344000</v>
      </c>
    </row>
    <row r="1067" spans="1:14" x14ac:dyDescent="0.4">
      <c r="A1067" s="1">
        <v>1065</v>
      </c>
      <c r="B1067" s="2" t="s">
        <v>14</v>
      </c>
      <c r="C1067" s="7" t="s">
        <v>1483</v>
      </c>
      <c r="D1067" s="2" t="e">
        <f t="shared" si="48"/>
        <v>#REF!</v>
      </c>
      <c r="E1067" s="16" t="e">
        <f>VLOOKUP(C1067,#REF!,12,FALSE)</f>
        <v>#REF!</v>
      </c>
      <c r="F1067" s="2" t="str">
        <f>IFERROR(VLOOKUP($H1067,[1]종합!$B$2:$C$142,2,FALSE),0)</f>
        <v>용역</v>
      </c>
      <c r="G1067" s="2" t="str">
        <f t="shared" si="49"/>
        <v>수의계약</v>
      </c>
      <c r="H1067" s="2" t="str">
        <f>IFERROR(VLOOKUP(I1067,[1]종합!$A$1:$C$143,2,FALSE),0)</f>
        <v>공간기획운영</v>
      </c>
      <c r="I1067" s="2" t="s">
        <v>1702</v>
      </c>
      <c r="J1067" s="7" t="s">
        <v>1146</v>
      </c>
      <c r="K1067" s="2" t="s">
        <v>565</v>
      </c>
      <c r="L1067" s="7" t="s">
        <v>17</v>
      </c>
      <c r="M1067" s="2" t="str">
        <f t="shared" si="50"/>
        <v>100만원 미만</v>
      </c>
      <c r="N1067" s="11">
        <v>100000</v>
      </c>
    </row>
    <row r="1068" spans="1:14" x14ac:dyDescent="0.4">
      <c r="A1068" s="1">
        <v>1066</v>
      </c>
      <c r="B1068" s="2" t="s">
        <v>14</v>
      </c>
      <c r="C1068" s="7" t="s">
        <v>1440</v>
      </c>
      <c r="D1068" s="2" t="e">
        <f t="shared" si="48"/>
        <v>#REF!</v>
      </c>
      <c r="E1068" s="16" t="e">
        <f>VLOOKUP(C1068,#REF!,12,FALSE)</f>
        <v>#REF!</v>
      </c>
      <c r="F1068" s="2" t="str">
        <f>IFERROR(VLOOKUP($H1068,[1]종합!$B$2:$C$142,2,FALSE),0)</f>
        <v>용역</v>
      </c>
      <c r="G1068" s="2" t="str">
        <f t="shared" si="49"/>
        <v>수의계약</v>
      </c>
      <c r="H1068" s="2" t="str">
        <f>IFERROR(VLOOKUP(I1068,[1]종합!$A$1:$C$143,2,FALSE),0)</f>
        <v>인쇄출판</v>
      </c>
      <c r="I1068" s="2" t="s">
        <v>1530</v>
      </c>
      <c r="J1068" s="7" t="s">
        <v>1147</v>
      </c>
      <c r="K1068" s="2" t="s">
        <v>20</v>
      </c>
      <c r="L1068" s="7" t="s">
        <v>17</v>
      </c>
      <c r="M1068" s="2" t="str">
        <f t="shared" si="50"/>
        <v>100만원 미만</v>
      </c>
      <c r="N1068" s="11">
        <v>60500</v>
      </c>
    </row>
    <row r="1069" spans="1:14" x14ac:dyDescent="0.4">
      <c r="A1069" s="1">
        <v>1067</v>
      </c>
      <c r="B1069" s="2" t="s">
        <v>1148</v>
      </c>
      <c r="C1069" s="7" t="s">
        <v>1565</v>
      </c>
      <c r="D1069" s="2" t="e">
        <f t="shared" si="48"/>
        <v>#REF!</v>
      </c>
      <c r="E1069" s="16" t="e">
        <f>VLOOKUP(C1069,#REF!,12,FALSE)</f>
        <v>#REF!</v>
      </c>
      <c r="F1069" s="2" t="str">
        <f>IFERROR(VLOOKUP($H1069,[1]종합!$B$2:$C$142,2,FALSE),0)</f>
        <v>물품</v>
      </c>
      <c r="G1069" s="2" t="str">
        <f t="shared" si="49"/>
        <v>수의계약</v>
      </c>
      <c r="H1069" s="2" t="str">
        <f>IFERROR(VLOOKUP(I1069,[1]종합!$A$1:$C$143,2,FALSE),0)</f>
        <v>청소위생용품</v>
      </c>
      <c r="I1069" s="2" t="s">
        <v>1537</v>
      </c>
      <c r="J1069" s="7" t="s">
        <v>384</v>
      </c>
      <c r="K1069" s="2" t="s">
        <v>1149</v>
      </c>
      <c r="L1069" s="7" t="s">
        <v>354</v>
      </c>
      <c r="M1069" s="2" t="str">
        <f t="shared" si="50"/>
        <v>100만원 미만</v>
      </c>
      <c r="N1069" s="11">
        <v>989040</v>
      </c>
    </row>
    <row r="1070" spans="1:14" x14ac:dyDescent="0.4">
      <c r="A1070" s="1">
        <v>1068</v>
      </c>
      <c r="B1070" s="2" t="s">
        <v>14</v>
      </c>
      <c r="C1070" s="7" t="s">
        <v>1440</v>
      </c>
      <c r="D1070" s="2" t="e">
        <f t="shared" si="48"/>
        <v>#REF!</v>
      </c>
      <c r="E1070" s="16" t="e">
        <f>VLOOKUP(C1070,#REF!,12,FALSE)</f>
        <v>#REF!</v>
      </c>
      <c r="F1070" s="2" t="str">
        <f>IFERROR(VLOOKUP($H1070,[1]종합!$B$2:$C$142,2,FALSE),0)</f>
        <v>용역</v>
      </c>
      <c r="G1070" s="2" t="str">
        <f t="shared" si="49"/>
        <v>수의계약</v>
      </c>
      <c r="H1070" s="2" t="str">
        <f>IFERROR(VLOOKUP(I1070,[1]종합!$A$1:$C$143,2,FALSE),0)</f>
        <v>인쇄출판</v>
      </c>
      <c r="I1070" s="2" t="s">
        <v>1543</v>
      </c>
      <c r="J1070" s="7" t="s">
        <v>1150</v>
      </c>
      <c r="K1070" s="2" t="s">
        <v>1120</v>
      </c>
      <c r="L1070" s="7" t="s">
        <v>69</v>
      </c>
      <c r="M1070" s="2" t="str">
        <f t="shared" si="50"/>
        <v>100만원 미만</v>
      </c>
      <c r="N1070" s="11">
        <v>154000</v>
      </c>
    </row>
    <row r="1071" spans="1:14" x14ac:dyDescent="0.4">
      <c r="A1071" s="1">
        <v>1069</v>
      </c>
      <c r="B1071" s="2" t="s">
        <v>14</v>
      </c>
      <c r="C1071" s="7" t="s">
        <v>1518</v>
      </c>
      <c r="D1071" s="2" t="e">
        <f t="shared" si="48"/>
        <v>#REF!</v>
      </c>
      <c r="E1071" s="16" t="e">
        <f>VLOOKUP(C1071,#REF!,12,FALSE)</f>
        <v>#REF!</v>
      </c>
      <c r="F1071" s="2" t="str">
        <f>IFERROR(VLOOKUP($H1071,[1]종합!$B$2:$C$142,2,FALSE),0)</f>
        <v>물품</v>
      </c>
      <c r="G1071" s="2" t="str">
        <f t="shared" si="49"/>
        <v>수의계약</v>
      </c>
      <c r="H1071" s="2" t="str">
        <f>IFERROR(VLOOKUP(I1071,[1]종합!$A$1:$C$143,2,FALSE),0)</f>
        <v>식품및도시락</v>
      </c>
      <c r="I1071" s="2" t="s">
        <v>1695</v>
      </c>
      <c r="J1071" s="7" t="s">
        <v>1151</v>
      </c>
      <c r="K1071" s="2" t="s">
        <v>503</v>
      </c>
      <c r="L1071" s="7" t="s">
        <v>899</v>
      </c>
      <c r="M1071" s="2" t="str">
        <f t="shared" si="50"/>
        <v>100만원 미만</v>
      </c>
      <c r="N1071" s="11">
        <v>64000</v>
      </c>
    </row>
    <row r="1072" spans="1:14" x14ac:dyDescent="0.4">
      <c r="A1072" s="1">
        <v>1070</v>
      </c>
      <c r="B1072" s="2" t="s">
        <v>14</v>
      </c>
      <c r="C1072" s="7" t="s">
        <v>1440</v>
      </c>
      <c r="D1072" s="2" t="e">
        <f t="shared" si="48"/>
        <v>#REF!</v>
      </c>
      <c r="E1072" s="16" t="e">
        <f>VLOOKUP(C1072,#REF!,12,FALSE)</f>
        <v>#REF!</v>
      </c>
      <c r="F1072" s="2" t="str">
        <f>IFERROR(VLOOKUP($H1072,[1]종합!$B$2:$C$142,2,FALSE),0)</f>
        <v>용역</v>
      </c>
      <c r="G1072" s="2" t="str">
        <f t="shared" si="49"/>
        <v>수의계약</v>
      </c>
      <c r="H1072" s="2" t="str">
        <f>IFERROR(VLOOKUP(I1072,[1]종합!$A$1:$C$143,2,FALSE),0)</f>
        <v>인쇄출판</v>
      </c>
      <c r="I1072" s="2" t="s">
        <v>1529</v>
      </c>
      <c r="J1072" s="7" t="s">
        <v>1152</v>
      </c>
      <c r="K1072" s="2" t="s">
        <v>20</v>
      </c>
      <c r="L1072" s="7" t="s">
        <v>17</v>
      </c>
      <c r="M1072" s="2" t="str">
        <f t="shared" si="50"/>
        <v>100만원 미만</v>
      </c>
      <c r="N1072" s="11">
        <v>792000</v>
      </c>
    </row>
    <row r="1073" spans="1:14" x14ac:dyDescent="0.4">
      <c r="A1073" s="1">
        <v>1071</v>
      </c>
      <c r="B1073" s="2" t="s">
        <v>14</v>
      </c>
      <c r="C1073" s="7" t="s">
        <v>1440</v>
      </c>
      <c r="D1073" s="2" t="e">
        <f t="shared" si="48"/>
        <v>#REF!</v>
      </c>
      <c r="E1073" s="16" t="e">
        <f>VLOOKUP(C1073,#REF!,12,FALSE)</f>
        <v>#REF!</v>
      </c>
      <c r="F1073" s="2" t="str">
        <f>IFERROR(VLOOKUP($H1073,[1]종합!$B$2:$C$142,2,FALSE),0)</f>
        <v>용역</v>
      </c>
      <c r="G1073" s="2" t="str">
        <f t="shared" si="49"/>
        <v>수의계약</v>
      </c>
      <c r="H1073" s="2" t="str">
        <f>IFERROR(VLOOKUP(I1073,[1]종합!$A$1:$C$143,2,FALSE),0)</f>
        <v>인쇄출판</v>
      </c>
      <c r="I1073" s="2" t="s">
        <v>1529</v>
      </c>
      <c r="J1073" s="7" t="s">
        <v>1153</v>
      </c>
      <c r="K1073" s="2" t="s">
        <v>503</v>
      </c>
      <c r="L1073" s="7" t="s">
        <v>40</v>
      </c>
      <c r="M1073" s="2" t="str">
        <f t="shared" si="50"/>
        <v>100만원 미만</v>
      </c>
      <c r="N1073" s="11">
        <v>341000</v>
      </c>
    </row>
    <row r="1074" spans="1:14" x14ac:dyDescent="0.4">
      <c r="A1074" s="1">
        <v>1072</v>
      </c>
      <c r="B1074" s="2" t="s">
        <v>14</v>
      </c>
      <c r="C1074" s="7" t="s">
        <v>1523</v>
      </c>
      <c r="D1074" s="2" t="e">
        <f t="shared" si="48"/>
        <v>#REF!</v>
      </c>
      <c r="E1074" s="16" t="e">
        <f>VLOOKUP(C1074,#REF!,12,FALSE)</f>
        <v>#REF!</v>
      </c>
      <c r="F1074" s="2">
        <f>IFERROR(VLOOKUP($H1074,[1]종합!$B$2:$C$142,2,FALSE),0)</f>
        <v>0</v>
      </c>
      <c r="G1074" s="2" t="str">
        <f t="shared" si="49"/>
        <v>수의계약</v>
      </c>
      <c r="H1074" s="2">
        <f>IFERROR(VLOOKUP(I1074,[1]종합!$A$1:$C$143,2,FALSE),0)</f>
        <v>0</v>
      </c>
      <c r="I1074" s="2" t="s">
        <v>1657</v>
      </c>
      <c r="J1074" s="7" t="s">
        <v>1154</v>
      </c>
      <c r="K1074" s="2" t="s">
        <v>894</v>
      </c>
      <c r="L1074" s="7" t="s">
        <v>165</v>
      </c>
      <c r="M1074" s="2" t="str">
        <f t="shared" si="50"/>
        <v>100만원 미만</v>
      </c>
      <c r="N1074" s="11">
        <v>23500</v>
      </c>
    </row>
    <row r="1075" spans="1:14" x14ac:dyDescent="0.4">
      <c r="A1075" s="1">
        <v>1073</v>
      </c>
      <c r="B1075" s="2" t="s">
        <v>14</v>
      </c>
      <c r="C1075" s="7" t="s">
        <v>1523</v>
      </c>
      <c r="D1075" s="2" t="e">
        <f t="shared" si="48"/>
        <v>#REF!</v>
      </c>
      <c r="E1075" s="16" t="e">
        <f>VLOOKUP(C1075,#REF!,12,FALSE)</f>
        <v>#REF!</v>
      </c>
      <c r="F1075" s="2" t="str">
        <f>IFERROR(VLOOKUP($H1075,[1]종합!$B$2:$C$142,2,FALSE),0)</f>
        <v>물품</v>
      </c>
      <c r="G1075" s="2" t="str">
        <f t="shared" si="49"/>
        <v>수의계약</v>
      </c>
      <c r="H1075" s="2" t="str">
        <f>IFERROR(VLOOKUP(I1075,[1]종합!$A$1:$C$143,2,FALSE),0)</f>
        <v>사무용품및소모품</v>
      </c>
      <c r="I1075" s="2" t="s">
        <v>1658</v>
      </c>
      <c r="J1075" s="7" t="s">
        <v>430</v>
      </c>
      <c r="K1075" s="2" t="s">
        <v>20</v>
      </c>
      <c r="L1075" s="7" t="s">
        <v>165</v>
      </c>
      <c r="M1075" s="2" t="str">
        <f t="shared" si="50"/>
        <v>100만원 미만</v>
      </c>
      <c r="N1075" s="11">
        <v>240100</v>
      </c>
    </row>
    <row r="1076" spans="1:14" x14ac:dyDescent="0.4">
      <c r="A1076" s="1">
        <v>1074</v>
      </c>
      <c r="B1076" s="2" t="s">
        <v>505</v>
      </c>
      <c r="C1076" s="7" t="s">
        <v>1440</v>
      </c>
      <c r="D1076" s="2" t="e">
        <f t="shared" si="48"/>
        <v>#REF!</v>
      </c>
      <c r="E1076" s="16" t="e">
        <f>VLOOKUP(C1076,#REF!,12,FALSE)</f>
        <v>#REF!</v>
      </c>
      <c r="F1076" s="2" t="str">
        <f>IFERROR(VLOOKUP($H1076,[1]종합!$B$2:$C$142,2,FALSE),0)</f>
        <v>용역</v>
      </c>
      <c r="G1076" s="2" t="str">
        <f t="shared" si="49"/>
        <v>수의계약</v>
      </c>
      <c r="H1076" s="2" t="str">
        <f>IFERROR(VLOOKUP(I1076,[1]종합!$A$1:$C$143,2,FALSE),0)</f>
        <v>인쇄출판</v>
      </c>
      <c r="I1076" s="2" t="s">
        <v>1529</v>
      </c>
      <c r="J1076" s="7" t="s">
        <v>1155</v>
      </c>
      <c r="K1076" s="2" t="s">
        <v>20</v>
      </c>
      <c r="L1076" s="7" t="s">
        <v>25</v>
      </c>
      <c r="M1076" s="2" t="str">
        <f t="shared" si="50"/>
        <v>100만원 미만</v>
      </c>
      <c r="N1076" s="11">
        <v>27500</v>
      </c>
    </row>
    <row r="1077" spans="1:14" x14ac:dyDescent="0.4">
      <c r="A1077" s="1">
        <v>1075</v>
      </c>
      <c r="B1077" s="2" t="s">
        <v>14</v>
      </c>
      <c r="C1077" s="7" t="s">
        <v>1522</v>
      </c>
      <c r="D1077" s="2" t="e">
        <f t="shared" si="48"/>
        <v>#REF!</v>
      </c>
      <c r="E1077" s="16" t="e">
        <f>VLOOKUP(C1077,#REF!,12,FALSE)</f>
        <v>#REF!</v>
      </c>
      <c r="F1077" s="2" t="str">
        <f>IFERROR(VLOOKUP($H1077,[1]종합!$B$2:$C$142,2,FALSE),0)</f>
        <v>물품</v>
      </c>
      <c r="G1077" s="2" t="str">
        <f t="shared" si="49"/>
        <v>수의계약</v>
      </c>
      <c r="H1077" s="2" t="str">
        <f>IFERROR(VLOOKUP(I1077,[1]종합!$A$1:$C$143,2,FALSE),0)</f>
        <v>식품및도시락</v>
      </c>
      <c r="I1077" s="2" t="s">
        <v>1531</v>
      </c>
      <c r="J1077" s="7" t="s">
        <v>908</v>
      </c>
      <c r="K1077" s="2" t="s">
        <v>20</v>
      </c>
      <c r="L1077" s="7" t="s">
        <v>899</v>
      </c>
      <c r="M1077" s="2" t="str">
        <f t="shared" si="50"/>
        <v>100만원 미만</v>
      </c>
      <c r="N1077" s="11">
        <v>162000</v>
      </c>
    </row>
    <row r="1078" spans="1:14" x14ac:dyDescent="0.4">
      <c r="A1078" s="1">
        <v>1076</v>
      </c>
      <c r="B1078" s="2" t="s">
        <v>14</v>
      </c>
      <c r="C1078" s="7" t="s">
        <v>1450</v>
      </c>
      <c r="D1078" s="2" t="e">
        <f t="shared" si="48"/>
        <v>#REF!</v>
      </c>
      <c r="E1078" s="16" t="e">
        <f>VLOOKUP(C1078,#REF!,12,FALSE)</f>
        <v>#REF!</v>
      </c>
      <c r="F1078" s="2" t="str">
        <f>IFERROR(VLOOKUP($H1078,[1]종합!$B$2:$C$142,2,FALSE),0)</f>
        <v>용역</v>
      </c>
      <c r="G1078" s="2" t="str">
        <f t="shared" si="49"/>
        <v>수의계약</v>
      </c>
      <c r="H1078" s="2" t="str">
        <f>IFERROR(VLOOKUP(I1078,[1]종합!$A$1:$C$143,2,FALSE),0)</f>
        <v>청소및시설관리</v>
      </c>
      <c r="I1078" s="2" t="s">
        <v>1536</v>
      </c>
      <c r="J1078" s="7" t="s">
        <v>1156</v>
      </c>
      <c r="K1078" s="2" t="s">
        <v>20</v>
      </c>
      <c r="L1078" s="7" t="s">
        <v>381</v>
      </c>
      <c r="M1078" s="2" t="str">
        <f t="shared" si="50"/>
        <v>100~500만원</v>
      </c>
      <c r="N1078" s="11">
        <v>2140000</v>
      </c>
    </row>
    <row r="1079" spans="1:14" x14ac:dyDescent="0.4">
      <c r="A1079" s="1">
        <v>1077</v>
      </c>
      <c r="B1079" s="2" t="s">
        <v>14</v>
      </c>
      <c r="C1079" s="7" t="s">
        <v>1447</v>
      </c>
      <c r="D1079" s="2" t="e">
        <f t="shared" si="48"/>
        <v>#REF!</v>
      </c>
      <c r="E1079" s="16" t="e">
        <f>VLOOKUP(C1079,#REF!,12,FALSE)</f>
        <v>#REF!</v>
      </c>
      <c r="F1079" s="2" t="str">
        <f>IFERROR(VLOOKUP($H1079,[1]종합!$B$2:$C$142,2,FALSE),0)</f>
        <v>용역</v>
      </c>
      <c r="G1079" s="2" t="str">
        <f t="shared" si="49"/>
        <v>수의계약</v>
      </c>
      <c r="H1079" s="2" t="str">
        <f>IFERROR(VLOOKUP(I1079,[1]종합!$A$1:$C$143,2,FALSE),0)</f>
        <v>의료서비스</v>
      </c>
      <c r="I1079" s="2" t="s">
        <v>1655</v>
      </c>
      <c r="J1079" s="7" t="s">
        <v>1157</v>
      </c>
      <c r="K1079" s="2" t="s">
        <v>20</v>
      </c>
      <c r="L1079" s="7" t="s">
        <v>127</v>
      </c>
      <c r="M1079" s="2" t="str">
        <f t="shared" si="50"/>
        <v>100~500만원</v>
      </c>
      <c r="N1079" s="11">
        <v>1161900</v>
      </c>
    </row>
    <row r="1080" spans="1:14" x14ac:dyDescent="0.4">
      <c r="A1080" s="1">
        <v>1078</v>
      </c>
      <c r="B1080" s="2" t="s">
        <v>14</v>
      </c>
      <c r="C1080" s="7" t="s">
        <v>1440</v>
      </c>
      <c r="D1080" s="2" t="e">
        <f t="shared" si="48"/>
        <v>#REF!</v>
      </c>
      <c r="E1080" s="16" t="e">
        <f>VLOOKUP(C1080,#REF!,12,FALSE)</f>
        <v>#REF!</v>
      </c>
      <c r="F1080" s="2" t="str">
        <f>IFERROR(VLOOKUP($H1080,[1]종합!$B$2:$C$142,2,FALSE),0)</f>
        <v>용역</v>
      </c>
      <c r="G1080" s="2" t="str">
        <f t="shared" si="49"/>
        <v>수의계약</v>
      </c>
      <c r="H1080" s="2" t="str">
        <f>IFERROR(VLOOKUP(I1080,[1]종합!$A$1:$C$143,2,FALSE),0)</f>
        <v>인쇄출판</v>
      </c>
      <c r="I1080" s="2" t="s">
        <v>1665</v>
      </c>
      <c r="J1080" s="7" t="s">
        <v>1158</v>
      </c>
      <c r="K1080" s="2" t="s">
        <v>20</v>
      </c>
      <c r="L1080" s="7" t="s">
        <v>25</v>
      </c>
      <c r="M1080" s="2" t="str">
        <f t="shared" si="50"/>
        <v>100만원 미만</v>
      </c>
      <c r="N1080" s="11">
        <v>704000</v>
      </c>
    </row>
    <row r="1081" spans="1:14" x14ac:dyDescent="0.4">
      <c r="A1081" s="1">
        <v>1079</v>
      </c>
      <c r="B1081" s="2" t="s">
        <v>14</v>
      </c>
      <c r="C1081" s="7" t="s">
        <v>1440</v>
      </c>
      <c r="D1081" s="2" t="e">
        <f t="shared" si="48"/>
        <v>#REF!</v>
      </c>
      <c r="E1081" s="16" t="e">
        <f>VLOOKUP(C1081,#REF!,12,FALSE)</f>
        <v>#REF!</v>
      </c>
      <c r="F1081" s="2" t="str">
        <f>IFERROR(VLOOKUP($H1081,[1]종합!$B$2:$C$142,2,FALSE),0)</f>
        <v>용역</v>
      </c>
      <c r="G1081" s="2" t="str">
        <f t="shared" si="49"/>
        <v>수의계약</v>
      </c>
      <c r="H1081" s="2" t="str">
        <f>IFERROR(VLOOKUP(I1081,[1]종합!$A$1:$C$143,2,FALSE),0)</f>
        <v>인쇄출판</v>
      </c>
      <c r="I1081" s="2" t="s">
        <v>1665</v>
      </c>
      <c r="J1081" s="7" t="s">
        <v>1159</v>
      </c>
      <c r="K1081" s="2" t="s">
        <v>20</v>
      </c>
      <c r="L1081" s="7" t="s">
        <v>17</v>
      </c>
      <c r="M1081" s="2" t="str">
        <f t="shared" si="50"/>
        <v>1000~2000만원</v>
      </c>
      <c r="N1081" s="11">
        <v>19995000</v>
      </c>
    </row>
    <row r="1082" spans="1:14" x14ac:dyDescent="0.4">
      <c r="A1082" s="1">
        <v>1080</v>
      </c>
      <c r="B1082" s="2" t="s">
        <v>14</v>
      </c>
      <c r="C1082" s="7" t="s">
        <v>1440</v>
      </c>
      <c r="D1082" s="2" t="e">
        <f t="shared" si="48"/>
        <v>#REF!</v>
      </c>
      <c r="E1082" s="16" t="e">
        <f>VLOOKUP(C1082,#REF!,12,FALSE)</f>
        <v>#REF!</v>
      </c>
      <c r="F1082" s="2" t="str">
        <f>IFERROR(VLOOKUP($H1082,[1]종합!$B$2:$C$142,2,FALSE),0)</f>
        <v>용역</v>
      </c>
      <c r="G1082" s="2" t="str">
        <f t="shared" si="49"/>
        <v>수의계약</v>
      </c>
      <c r="H1082" s="2" t="str">
        <f>IFERROR(VLOOKUP(I1082,[1]종합!$A$1:$C$143,2,FALSE),0)</f>
        <v>인쇄출판</v>
      </c>
      <c r="I1082" s="2" t="s">
        <v>1530</v>
      </c>
      <c r="J1082" s="7" t="s">
        <v>1160</v>
      </c>
      <c r="K1082" s="2" t="s">
        <v>20</v>
      </c>
      <c r="L1082" s="7" t="s">
        <v>17</v>
      </c>
      <c r="M1082" s="2" t="str">
        <f t="shared" si="50"/>
        <v>100만원 미만</v>
      </c>
      <c r="N1082" s="11">
        <v>825000</v>
      </c>
    </row>
    <row r="1083" spans="1:14" x14ac:dyDescent="0.4">
      <c r="A1083" s="1">
        <v>1081</v>
      </c>
      <c r="B1083" s="2" t="s">
        <v>14</v>
      </c>
      <c r="C1083" s="7" t="s">
        <v>1463</v>
      </c>
      <c r="D1083" s="2" t="e">
        <f t="shared" si="48"/>
        <v>#REF!</v>
      </c>
      <c r="E1083" s="16" t="e">
        <f>VLOOKUP(C1083,#REF!,12,FALSE)</f>
        <v>#REF!</v>
      </c>
      <c r="F1083" s="2" t="str">
        <f>IFERROR(VLOOKUP($H1083,[1]종합!$B$2:$C$142,2,FALSE),0)</f>
        <v>물품</v>
      </c>
      <c r="G1083" s="2" t="str">
        <f t="shared" si="49"/>
        <v>수의계약</v>
      </c>
      <c r="H1083" s="2" t="str">
        <f>IFERROR(VLOOKUP(I1083,[1]종합!$A$1:$C$143,2,FALSE),0)</f>
        <v>사무용품및소모품</v>
      </c>
      <c r="I1083" s="2" t="s">
        <v>1528</v>
      </c>
      <c r="J1083" s="7" t="s">
        <v>1161</v>
      </c>
      <c r="K1083" s="2" t="s">
        <v>20</v>
      </c>
      <c r="L1083" s="7" t="s">
        <v>500</v>
      </c>
      <c r="M1083" s="2" t="str">
        <f t="shared" si="50"/>
        <v>100~500만원</v>
      </c>
      <c r="N1083" s="11">
        <v>1038850</v>
      </c>
    </row>
    <row r="1084" spans="1:14" x14ac:dyDescent="0.4">
      <c r="A1084" s="1">
        <v>1082</v>
      </c>
      <c r="B1084" s="2" t="s">
        <v>1162</v>
      </c>
      <c r="C1084" s="7" t="s">
        <v>1448</v>
      </c>
      <c r="D1084" s="2" t="e">
        <f t="shared" si="48"/>
        <v>#REF!</v>
      </c>
      <c r="E1084" s="16" t="e">
        <f>VLOOKUP(C1084,#REF!,12,FALSE)</f>
        <v>#REF!</v>
      </c>
      <c r="F1084" s="2" t="str">
        <f>IFERROR(VLOOKUP($H1084,[1]종합!$B$2:$C$142,2,FALSE),0)</f>
        <v>용역</v>
      </c>
      <c r="G1084" s="2" t="str">
        <f t="shared" si="49"/>
        <v>입찰계약</v>
      </c>
      <c r="H1084" s="2" t="str">
        <f>IFERROR(VLOOKUP(I1084,[1]종합!$A$1:$C$143,2,FALSE),0)</f>
        <v>기타사업서비스</v>
      </c>
      <c r="I1084" s="2" t="s">
        <v>1683</v>
      </c>
      <c r="J1084" s="7" t="s">
        <v>1163</v>
      </c>
      <c r="K1084" s="2" t="s">
        <v>20</v>
      </c>
      <c r="L1084" s="7" t="s">
        <v>85</v>
      </c>
      <c r="M1084" s="2" t="str">
        <f t="shared" si="50"/>
        <v>3000~4000만원</v>
      </c>
      <c r="N1084" s="11">
        <v>35439300</v>
      </c>
    </row>
    <row r="1085" spans="1:14" x14ac:dyDescent="0.4">
      <c r="A1085" s="1">
        <v>1083</v>
      </c>
      <c r="B1085" s="2" t="s">
        <v>14</v>
      </c>
      <c r="C1085" s="7" t="s">
        <v>1440</v>
      </c>
      <c r="D1085" s="2" t="e">
        <f t="shared" si="48"/>
        <v>#REF!</v>
      </c>
      <c r="E1085" s="16" t="e">
        <f>VLOOKUP(C1085,#REF!,12,FALSE)</f>
        <v>#REF!</v>
      </c>
      <c r="F1085" s="2" t="str">
        <f>IFERROR(VLOOKUP($H1085,[1]종합!$B$2:$C$142,2,FALSE),0)</f>
        <v>용역</v>
      </c>
      <c r="G1085" s="2" t="str">
        <f t="shared" si="49"/>
        <v>수의계약</v>
      </c>
      <c r="H1085" s="2" t="str">
        <f>IFERROR(VLOOKUP(I1085,[1]종합!$A$1:$C$143,2,FALSE),0)</f>
        <v>인쇄출판</v>
      </c>
      <c r="I1085" s="2" t="s">
        <v>1529</v>
      </c>
      <c r="J1085" s="7" t="s">
        <v>1164</v>
      </c>
      <c r="K1085" s="2" t="s">
        <v>1046</v>
      </c>
      <c r="L1085" s="7" t="s">
        <v>69</v>
      </c>
      <c r="M1085" s="2" t="str">
        <f t="shared" si="50"/>
        <v>100만원 미만</v>
      </c>
      <c r="N1085" s="11">
        <v>66000</v>
      </c>
    </row>
    <row r="1086" spans="1:14" x14ac:dyDescent="0.4">
      <c r="A1086" s="1">
        <v>1084</v>
      </c>
      <c r="B1086" s="2" t="s">
        <v>552</v>
      </c>
      <c r="C1086" s="7" t="s">
        <v>1440</v>
      </c>
      <c r="D1086" s="2" t="e">
        <f t="shared" si="48"/>
        <v>#REF!</v>
      </c>
      <c r="E1086" s="16" t="e">
        <f>VLOOKUP(C1086,#REF!,12,FALSE)</f>
        <v>#REF!</v>
      </c>
      <c r="F1086" s="2" t="str">
        <f>IFERROR(VLOOKUP($H1086,[1]종합!$B$2:$C$142,2,FALSE),0)</f>
        <v>용역</v>
      </c>
      <c r="G1086" s="2" t="str">
        <f t="shared" si="49"/>
        <v>수의계약</v>
      </c>
      <c r="H1086" s="2" t="str">
        <f>IFERROR(VLOOKUP(I1086,[1]종합!$A$1:$C$143,2,FALSE),0)</f>
        <v>인쇄출판</v>
      </c>
      <c r="I1086" s="2" t="s">
        <v>1529</v>
      </c>
      <c r="J1086" s="7" t="s">
        <v>1165</v>
      </c>
      <c r="K1086" s="2" t="s">
        <v>20</v>
      </c>
      <c r="L1086" s="7" t="s">
        <v>1004</v>
      </c>
      <c r="M1086" s="2" t="str">
        <f t="shared" si="50"/>
        <v>100만원 미만</v>
      </c>
      <c r="N1086" s="11">
        <v>165000</v>
      </c>
    </row>
    <row r="1087" spans="1:14" x14ac:dyDescent="0.4">
      <c r="A1087" s="1">
        <v>1085</v>
      </c>
      <c r="B1087" s="2" t="s">
        <v>14</v>
      </c>
      <c r="C1087" s="7" t="s">
        <v>1440</v>
      </c>
      <c r="D1087" s="2" t="e">
        <f t="shared" si="48"/>
        <v>#REF!</v>
      </c>
      <c r="E1087" s="16" t="e">
        <f>VLOOKUP(C1087,#REF!,12,FALSE)</f>
        <v>#REF!</v>
      </c>
      <c r="F1087" s="2" t="str">
        <f>IFERROR(VLOOKUP($H1087,[1]종합!$B$2:$C$142,2,FALSE),0)</f>
        <v>용역</v>
      </c>
      <c r="G1087" s="2" t="str">
        <f t="shared" si="49"/>
        <v>수의계약</v>
      </c>
      <c r="H1087" s="2" t="str">
        <f>IFERROR(VLOOKUP(I1087,[1]종합!$A$1:$C$143,2,FALSE),0)</f>
        <v>인쇄출판</v>
      </c>
      <c r="I1087" s="2" t="s">
        <v>1665</v>
      </c>
      <c r="J1087" s="7" t="s">
        <v>1166</v>
      </c>
      <c r="K1087" s="2" t="s">
        <v>20</v>
      </c>
      <c r="L1087" s="7" t="s">
        <v>364</v>
      </c>
      <c r="M1087" s="2" t="str">
        <f t="shared" si="50"/>
        <v>100만원 미만</v>
      </c>
      <c r="N1087" s="11">
        <v>110000</v>
      </c>
    </row>
    <row r="1088" spans="1:14" x14ac:dyDescent="0.4">
      <c r="A1088" s="1">
        <v>1086</v>
      </c>
      <c r="B1088" s="2" t="s">
        <v>505</v>
      </c>
      <c r="C1088" s="7" t="s">
        <v>1440</v>
      </c>
      <c r="D1088" s="2" t="e">
        <f t="shared" si="48"/>
        <v>#REF!</v>
      </c>
      <c r="E1088" s="16" t="e">
        <f>VLOOKUP(C1088,#REF!,12,FALSE)</f>
        <v>#REF!</v>
      </c>
      <c r="F1088" s="2" t="str">
        <f>IFERROR(VLOOKUP($H1088,[1]종합!$B$2:$C$142,2,FALSE),0)</f>
        <v>용역</v>
      </c>
      <c r="G1088" s="2" t="str">
        <f t="shared" si="49"/>
        <v>수의계약</v>
      </c>
      <c r="H1088" s="2" t="str">
        <f>IFERROR(VLOOKUP(I1088,[1]종합!$A$1:$C$143,2,FALSE),0)</f>
        <v>인쇄출판</v>
      </c>
      <c r="I1088" s="2" t="s">
        <v>1530</v>
      </c>
      <c r="J1088" s="7" t="s">
        <v>175</v>
      </c>
      <c r="K1088" s="2" t="s">
        <v>20</v>
      </c>
      <c r="L1088" s="7" t="s">
        <v>17</v>
      </c>
      <c r="M1088" s="2" t="str">
        <f t="shared" si="50"/>
        <v>100만원 미만</v>
      </c>
      <c r="N1088" s="11">
        <v>286000</v>
      </c>
    </row>
    <row r="1089" spans="1:14" x14ac:dyDescent="0.4">
      <c r="A1089" s="1">
        <v>1087</v>
      </c>
      <c r="B1089" s="2" t="s">
        <v>14</v>
      </c>
      <c r="C1089" s="7" t="s">
        <v>1440</v>
      </c>
      <c r="D1089" s="2" t="e">
        <f t="shared" si="48"/>
        <v>#REF!</v>
      </c>
      <c r="E1089" s="16" t="e">
        <f>VLOOKUP(C1089,#REF!,12,FALSE)</f>
        <v>#REF!</v>
      </c>
      <c r="F1089" s="2" t="str">
        <f>IFERROR(VLOOKUP($H1089,[1]종합!$B$2:$C$142,2,FALSE),0)</f>
        <v>용역</v>
      </c>
      <c r="G1089" s="2" t="str">
        <f t="shared" si="49"/>
        <v>수의계약</v>
      </c>
      <c r="H1089" s="2" t="str">
        <f>IFERROR(VLOOKUP(I1089,[1]종합!$A$1:$C$143,2,FALSE),0)</f>
        <v>인쇄출판</v>
      </c>
      <c r="I1089" s="2" t="s">
        <v>1543</v>
      </c>
      <c r="J1089" s="7" t="s">
        <v>1167</v>
      </c>
      <c r="K1089" s="2" t="s">
        <v>20</v>
      </c>
      <c r="L1089" s="7" t="s">
        <v>62</v>
      </c>
      <c r="M1089" s="2" t="str">
        <f t="shared" si="50"/>
        <v>100만원 미만</v>
      </c>
      <c r="N1089" s="11">
        <v>450000</v>
      </c>
    </row>
    <row r="1090" spans="1:14" x14ac:dyDescent="0.4">
      <c r="A1090" s="1">
        <v>1088</v>
      </c>
      <c r="B1090" s="2" t="s">
        <v>14</v>
      </c>
      <c r="C1090" s="7" t="s">
        <v>1522</v>
      </c>
      <c r="D1090" s="2" t="e">
        <f t="shared" si="48"/>
        <v>#REF!</v>
      </c>
      <c r="E1090" s="16" t="e">
        <f>VLOOKUP(C1090,#REF!,12,FALSE)</f>
        <v>#REF!</v>
      </c>
      <c r="F1090" s="2" t="str">
        <f>IFERROR(VLOOKUP($H1090,[1]종합!$B$2:$C$142,2,FALSE),0)</f>
        <v>물품</v>
      </c>
      <c r="G1090" s="2" t="str">
        <f t="shared" si="49"/>
        <v>수의계약</v>
      </c>
      <c r="H1090" s="2" t="str">
        <f>IFERROR(VLOOKUP(I1090,[1]종합!$A$1:$C$143,2,FALSE),0)</f>
        <v>식품및도시락</v>
      </c>
      <c r="I1090" s="2" t="s">
        <v>1532</v>
      </c>
      <c r="J1090" s="7" t="s">
        <v>1168</v>
      </c>
      <c r="K1090" s="2" t="s">
        <v>20</v>
      </c>
      <c r="L1090" s="7" t="s">
        <v>899</v>
      </c>
      <c r="M1090" s="2" t="str">
        <f t="shared" si="50"/>
        <v>100만원 미만</v>
      </c>
      <c r="N1090" s="11">
        <v>24150</v>
      </c>
    </row>
    <row r="1091" spans="1:14" x14ac:dyDescent="0.4">
      <c r="A1091" s="1">
        <v>1089</v>
      </c>
      <c r="B1091" s="2" t="s">
        <v>14</v>
      </c>
      <c r="C1091" s="7" t="s">
        <v>1522</v>
      </c>
      <c r="D1091" s="2" t="e">
        <f t="shared" ref="D1091:D1154" si="51">IF(OR($E1091="천안", $E1091="공주", $E1091="보령", $E1091="아산", $E1091="서산", $E1091="논산", $E1091="계룡", $E1091="당진", $E1091="금산", $E1091="부여", $E1091="서천", $E1091="청양", $E1091="홍성", $E1091="예산", $E1091="태안"), "도내", "도외")</f>
        <v>#REF!</v>
      </c>
      <c r="E1091" s="16" t="e">
        <f>VLOOKUP(C1091,#REF!,12,FALSE)</f>
        <v>#REF!</v>
      </c>
      <c r="F1091" s="2" t="str">
        <f>IFERROR(VLOOKUP($H1091,[1]종합!$B$2:$C$142,2,FALSE),0)</f>
        <v>물품</v>
      </c>
      <c r="G1091" s="2" t="str">
        <f t="shared" ref="G1091:G1154" si="52">IF($N1091&gt;20000000, "입찰계약", "수의계약")</f>
        <v>수의계약</v>
      </c>
      <c r="H1091" s="2" t="str">
        <f>IFERROR(VLOOKUP(I1091,[1]종합!$A$1:$C$143,2,FALSE),0)</f>
        <v>식품및도시락</v>
      </c>
      <c r="I1091" s="2" t="s">
        <v>1532</v>
      </c>
      <c r="J1091" s="7" t="s">
        <v>1134</v>
      </c>
      <c r="K1091" s="2" t="s">
        <v>20</v>
      </c>
      <c r="L1091" s="7" t="s">
        <v>899</v>
      </c>
      <c r="M1091" s="2" t="str">
        <f t="shared" ref="M1091:M1154" si="53">IF($N1091&lt;1000000, "100만원 미만", IF($N1091&lt;5000000, "100~500만원", IF($N1091&lt;10000000, "500~1000만원", IF($N1091&lt;20000000, "1000~2000만원", IF($N1091&lt;30000000, "2000~3000만원", IF($N1091&lt;40000000, "3000~4000만원", IF($N1091&lt;50000000, "4000~5000만원", "5000만원 이상")))))))</f>
        <v>100만원 미만</v>
      </c>
      <c r="N1091" s="11">
        <v>52400</v>
      </c>
    </row>
    <row r="1092" spans="1:14" x14ac:dyDescent="0.4">
      <c r="A1092" s="1">
        <v>1090</v>
      </c>
      <c r="B1092" s="2" t="s">
        <v>14</v>
      </c>
      <c r="C1092" s="7" t="s">
        <v>1522</v>
      </c>
      <c r="D1092" s="2" t="e">
        <f t="shared" si="51"/>
        <v>#REF!</v>
      </c>
      <c r="E1092" s="16" t="e">
        <f>VLOOKUP(C1092,#REF!,12,FALSE)</f>
        <v>#REF!</v>
      </c>
      <c r="F1092" s="2" t="str">
        <f>IFERROR(VLOOKUP($H1092,[1]종합!$B$2:$C$142,2,FALSE),0)</f>
        <v>물품</v>
      </c>
      <c r="G1092" s="2" t="str">
        <f t="shared" si="52"/>
        <v>수의계약</v>
      </c>
      <c r="H1092" s="2" t="str">
        <f>IFERROR(VLOOKUP(I1092,[1]종합!$A$1:$C$143,2,FALSE),0)</f>
        <v>식품및도시락</v>
      </c>
      <c r="I1092" s="2" t="s">
        <v>1531</v>
      </c>
      <c r="J1092" s="7" t="s">
        <v>1169</v>
      </c>
      <c r="K1092" s="2" t="s">
        <v>20</v>
      </c>
      <c r="L1092" s="7" t="s">
        <v>899</v>
      </c>
      <c r="M1092" s="2" t="str">
        <f t="shared" si="53"/>
        <v>100만원 미만</v>
      </c>
      <c r="N1092" s="11">
        <v>136000</v>
      </c>
    </row>
    <row r="1093" spans="1:14" x14ac:dyDescent="0.4">
      <c r="A1093" s="1">
        <v>1091</v>
      </c>
      <c r="B1093" s="2" t="s">
        <v>14</v>
      </c>
      <c r="C1093" s="7" t="s">
        <v>1448</v>
      </c>
      <c r="D1093" s="2" t="e">
        <f t="shared" si="51"/>
        <v>#REF!</v>
      </c>
      <c r="E1093" s="16" t="e">
        <f>VLOOKUP(C1093,#REF!,12,FALSE)</f>
        <v>#REF!</v>
      </c>
      <c r="F1093" s="2" t="str">
        <f>IFERROR(VLOOKUP($H1093,[1]종합!$B$2:$C$142,2,FALSE),0)</f>
        <v>용역</v>
      </c>
      <c r="G1093" s="2" t="str">
        <f t="shared" si="52"/>
        <v>수의계약</v>
      </c>
      <c r="H1093" s="2" t="str">
        <f>IFERROR(VLOOKUP(I1093,[1]종합!$A$1:$C$143,2,FALSE),0)</f>
        <v>기타사업서비스</v>
      </c>
      <c r="I1093" s="2" t="s">
        <v>1683</v>
      </c>
      <c r="J1093" s="7" t="s">
        <v>1170</v>
      </c>
      <c r="K1093" s="2" t="s">
        <v>20</v>
      </c>
      <c r="L1093" s="7" t="s">
        <v>85</v>
      </c>
      <c r="M1093" s="2" t="str">
        <f t="shared" si="53"/>
        <v>100만원 미만</v>
      </c>
      <c r="N1093" s="11">
        <v>425000</v>
      </c>
    </row>
    <row r="1094" spans="1:14" x14ac:dyDescent="0.4">
      <c r="A1094" s="1">
        <v>1092</v>
      </c>
      <c r="B1094" s="2" t="s">
        <v>14</v>
      </c>
      <c r="C1094" s="7" t="s">
        <v>1448</v>
      </c>
      <c r="D1094" s="2" t="e">
        <f t="shared" si="51"/>
        <v>#REF!</v>
      </c>
      <c r="E1094" s="16" t="e">
        <f>VLOOKUP(C1094,#REF!,12,FALSE)</f>
        <v>#REF!</v>
      </c>
      <c r="F1094" s="2" t="str">
        <f>IFERROR(VLOOKUP($H1094,[1]종합!$B$2:$C$142,2,FALSE),0)</f>
        <v>용역</v>
      </c>
      <c r="G1094" s="2" t="str">
        <f t="shared" si="52"/>
        <v>수의계약</v>
      </c>
      <c r="H1094" s="2" t="str">
        <f>IFERROR(VLOOKUP(I1094,[1]종합!$A$1:$C$143,2,FALSE),0)</f>
        <v>기타사업서비스</v>
      </c>
      <c r="I1094" s="2" t="s">
        <v>1683</v>
      </c>
      <c r="J1094" s="7" t="s">
        <v>1171</v>
      </c>
      <c r="K1094" s="2" t="s">
        <v>20</v>
      </c>
      <c r="L1094" s="7" t="s">
        <v>85</v>
      </c>
      <c r="M1094" s="2" t="str">
        <f t="shared" si="53"/>
        <v>100만원 미만</v>
      </c>
      <c r="N1094" s="11">
        <v>297000</v>
      </c>
    </row>
    <row r="1095" spans="1:14" x14ac:dyDescent="0.4">
      <c r="A1095" s="1">
        <v>1093</v>
      </c>
      <c r="B1095" s="2" t="s">
        <v>14</v>
      </c>
      <c r="C1095" s="7" t="s">
        <v>1463</v>
      </c>
      <c r="D1095" s="2" t="e">
        <f t="shared" si="51"/>
        <v>#REF!</v>
      </c>
      <c r="E1095" s="16" t="e">
        <f>VLOOKUP(C1095,#REF!,12,FALSE)</f>
        <v>#REF!</v>
      </c>
      <c r="F1095" s="2" t="str">
        <f>IFERROR(VLOOKUP($H1095,[1]종합!$B$2:$C$142,2,FALSE),0)</f>
        <v>물품</v>
      </c>
      <c r="G1095" s="2" t="str">
        <f t="shared" si="52"/>
        <v>수의계약</v>
      </c>
      <c r="H1095" s="2" t="str">
        <f>IFERROR(VLOOKUP(I1095,[1]종합!$A$1:$C$143,2,FALSE),0)</f>
        <v>사무용품및소모품</v>
      </c>
      <c r="I1095" s="2" t="s">
        <v>1658</v>
      </c>
      <c r="J1095" s="7" t="s">
        <v>1064</v>
      </c>
      <c r="K1095" s="2" t="s">
        <v>20</v>
      </c>
      <c r="L1095" s="7" t="s">
        <v>381</v>
      </c>
      <c r="M1095" s="2" t="str">
        <f t="shared" si="53"/>
        <v>100만원 미만</v>
      </c>
      <c r="N1095" s="11">
        <v>181500</v>
      </c>
    </row>
    <row r="1096" spans="1:14" x14ac:dyDescent="0.4">
      <c r="A1096" s="1">
        <v>1094</v>
      </c>
      <c r="B1096" s="2" t="s">
        <v>505</v>
      </c>
      <c r="C1096" s="7" t="s">
        <v>1440</v>
      </c>
      <c r="D1096" s="2" t="e">
        <f t="shared" si="51"/>
        <v>#REF!</v>
      </c>
      <c r="E1096" s="16" t="e">
        <f>VLOOKUP(C1096,#REF!,12,FALSE)</f>
        <v>#REF!</v>
      </c>
      <c r="F1096" s="2" t="str">
        <f>IFERROR(VLOOKUP($H1096,[1]종합!$B$2:$C$142,2,FALSE),0)</f>
        <v>용역</v>
      </c>
      <c r="G1096" s="2" t="str">
        <f t="shared" si="52"/>
        <v>수의계약</v>
      </c>
      <c r="H1096" s="2" t="str">
        <f>IFERROR(VLOOKUP(I1096,[1]종합!$A$1:$C$143,2,FALSE),0)</f>
        <v>인쇄출판</v>
      </c>
      <c r="I1096" s="2" t="s">
        <v>1529</v>
      </c>
      <c r="J1096" s="7" t="s">
        <v>1172</v>
      </c>
      <c r="K1096" s="2" t="s">
        <v>1173</v>
      </c>
      <c r="L1096" s="7" t="s">
        <v>179</v>
      </c>
      <c r="M1096" s="2" t="str">
        <f t="shared" si="53"/>
        <v>100만원 미만</v>
      </c>
      <c r="N1096" s="11">
        <v>44000</v>
      </c>
    </row>
    <row r="1097" spans="1:14" x14ac:dyDescent="0.4">
      <c r="A1097" s="1">
        <v>1095</v>
      </c>
      <c r="B1097" s="2" t="s">
        <v>1104</v>
      </c>
      <c r="C1097" s="7" t="s">
        <v>1440</v>
      </c>
      <c r="D1097" s="2" t="e">
        <f t="shared" si="51"/>
        <v>#REF!</v>
      </c>
      <c r="E1097" s="16" t="e">
        <f>VLOOKUP(C1097,#REF!,12,FALSE)</f>
        <v>#REF!</v>
      </c>
      <c r="F1097" s="2" t="str">
        <f>IFERROR(VLOOKUP($H1097,[1]종합!$B$2:$C$142,2,FALSE),0)</f>
        <v>용역</v>
      </c>
      <c r="G1097" s="2" t="str">
        <f t="shared" si="52"/>
        <v>수의계약</v>
      </c>
      <c r="H1097" s="2" t="str">
        <f>IFERROR(VLOOKUP(I1097,[1]종합!$A$1:$C$143,2,FALSE),0)</f>
        <v>인쇄출판</v>
      </c>
      <c r="I1097" s="2" t="s">
        <v>1529</v>
      </c>
      <c r="J1097" s="7" t="s">
        <v>1172</v>
      </c>
      <c r="K1097" s="2" t="s">
        <v>20</v>
      </c>
      <c r="L1097" s="7" t="s">
        <v>179</v>
      </c>
      <c r="M1097" s="2" t="str">
        <f t="shared" si="53"/>
        <v>100만원 미만</v>
      </c>
      <c r="N1097" s="11">
        <v>33000</v>
      </c>
    </row>
    <row r="1098" spans="1:14" x14ac:dyDescent="0.4">
      <c r="A1098" s="1">
        <v>1096</v>
      </c>
      <c r="B1098" s="2" t="s">
        <v>687</v>
      </c>
      <c r="C1098" s="7" t="s">
        <v>1440</v>
      </c>
      <c r="D1098" s="2" t="e">
        <f t="shared" si="51"/>
        <v>#REF!</v>
      </c>
      <c r="E1098" s="16" t="e">
        <f>VLOOKUP(C1098,#REF!,12,FALSE)</f>
        <v>#REF!</v>
      </c>
      <c r="F1098" s="2" t="str">
        <f>IFERROR(VLOOKUP($H1098,[1]종합!$B$2:$C$142,2,FALSE),0)</f>
        <v>용역</v>
      </c>
      <c r="G1098" s="2" t="str">
        <f t="shared" si="52"/>
        <v>수의계약</v>
      </c>
      <c r="H1098" s="2" t="str">
        <f>IFERROR(VLOOKUP(I1098,[1]종합!$A$1:$C$143,2,FALSE),0)</f>
        <v>인쇄출판</v>
      </c>
      <c r="I1098" s="2" t="s">
        <v>1530</v>
      </c>
      <c r="J1098" s="7" t="s">
        <v>1174</v>
      </c>
      <c r="K1098" s="2" t="s">
        <v>20</v>
      </c>
      <c r="L1098" s="7" t="s">
        <v>17</v>
      </c>
      <c r="M1098" s="2" t="str">
        <f t="shared" si="53"/>
        <v>100만원 미만</v>
      </c>
      <c r="N1098" s="11">
        <v>134200</v>
      </c>
    </row>
    <row r="1099" spans="1:14" x14ac:dyDescent="0.4">
      <c r="A1099" s="1">
        <v>1097</v>
      </c>
      <c r="B1099" s="2" t="s">
        <v>505</v>
      </c>
      <c r="C1099" s="7" t="s">
        <v>1450</v>
      </c>
      <c r="D1099" s="2" t="e">
        <f t="shared" si="51"/>
        <v>#REF!</v>
      </c>
      <c r="E1099" s="16" t="e">
        <f>VLOOKUP(C1099,#REF!,12,FALSE)</f>
        <v>#REF!</v>
      </c>
      <c r="F1099" s="2" t="str">
        <f>IFERROR(VLOOKUP($H1099,[1]종합!$B$2:$C$142,2,FALSE),0)</f>
        <v>용역</v>
      </c>
      <c r="G1099" s="2" t="str">
        <f t="shared" si="52"/>
        <v>수의계약</v>
      </c>
      <c r="H1099" s="2" t="str">
        <f>IFERROR(VLOOKUP(I1099,[1]종합!$A$1:$C$143,2,FALSE),0)</f>
        <v>청소및시설관리</v>
      </c>
      <c r="I1099" s="2" t="s">
        <v>1556</v>
      </c>
      <c r="J1099" s="7" t="s">
        <v>1175</v>
      </c>
      <c r="K1099" s="2" t="s">
        <v>503</v>
      </c>
      <c r="L1099" s="7" t="s">
        <v>304</v>
      </c>
      <c r="M1099" s="2" t="str">
        <f t="shared" si="53"/>
        <v>100만원 미만</v>
      </c>
      <c r="N1099" s="11">
        <v>350000</v>
      </c>
    </row>
    <row r="1100" spans="1:14" x14ac:dyDescent="0.4">
      <c r="A1100" s="1">
        <v>1098</v>
      </c>
      <c r="B1100" s="2" t="s">
        <v>14</v>
      </c>
      <c r="C1100" s="7" t="s">
        <v>1440</v>
      </c>
      <c r="D1100" s="2" t="e">
        <f t="shared" si="51"/>
        <v>#REF!</v>
      </c>
      <c r="E1100" s="16" t="e">
        <f>VLOOKUP(C1100,#REF!,12,FALSE)</f>
        <v>#REF!</v>
      </c>
      <c r="F1100" s="2" t="str">
        <f>IFERROR(VLOOKUP($H1100,[1]종합!$B$2:$C$142,2,FALSE),0)</f>
        <v>용역</v>
      </c>
      <c r="G1100" s="2" t="str">
        <f t="shared" si="52"/>
        <v>수의계약</v>
      </c>
      <c r="H1100" s="2" t="str">
        <f>IFERROR(VLOOKUP(I1100,[1]종합!$A$1:$C$143,2,FALSE),0)</f>
        <v>인쇄출판</v>
      </c>
      <c r="I1100" s="2" t="s">
        <v>1530</v>
      </c>
      <c r="J1100" s="7" t="s">
        <v>1176</v>
      </c>
      <c r="K1100" s="2" t="s">
        <v>20</v>
      </c>
      <c r="L1100" s="7" t="s">
        <v>17</v>
      </c>
      <c r="M1100" s="2" t="str">
        <f t="shared" si="53"/>
        <v>100만원 미만</v>
      </c>
      <c r="N1100" s="11">
        <v>188650</v>
      </c>
    </row>
    <row r="1101" spans="1:14" x14ac:dyDescent="0.4">
      <c r="A1101" s="1">
        <v>1099</v>
      </c>
      <c r="B1101" s="2" t="s">
        <v>505</v>
      </c>
      <c r="C1101" s="7" t="s">
        <v>1440</v>
      </c>
      <c r="D1101" s="2" t="e">
        <f t="shared" si="51"/>
        <v>#REF!</v>
      </c>
      <c r="E1101" s="16" t="e">
        <f>VLOOKUP(C1101,#REF!,12,FALSE)</f>
        <v>#REF!</v>
      </c>
      <c r="F1101" s="2" t="str">
        <f>IFERROR(VLOOKUP($H1101,[1]종합!$B$2:$C$142,2,FALSE),0)</f>
        <v>용역</v>
      </c>
      <c r="G1101" s="2" t="str">
        <f t="shared" si="52"/>
        <v>수의계약</v>
      </c>
      <c r="H1101" s="2" t="str">
        <f>IFERROR(VLOOKUP(I1101,[1]종합!$A$1:$C$143,2,FALSE),0)</f>
        <v>인쇄출판</v>
      </c>
      <c r="I1101" s="2" t="s">
        <v>1530</v>
      </c>
      <c r="J1101" s="7" t="s">
        <v>1177</v>
      </c>
      <c r="K1101" s="2" t="s">
        <v>20</v>
      </c>
      <c r="L1101" s="7" t="s">
        <v>17</v>
      </c>
      <c r="M1101" s="2" t="str">
        <f t="shared" si="53"/>
        <v>100만원 미만</v>
      </c>
      <c r="N1101" s="11">
        <v>297660</v>
      </c>
    </row>
    <row r="1102" spans="1:14" x14ac:dyDescent="0.4">
      <c r="A1102" s="1">
        <v>1100</v>
      </c>
      <c r="B1102" s="2" t="s">
        <v>705</v>
      </c>
      <c r="C1102" s="7" t="s">
        <v>1523</v>
      </c>
      <c r="D1102" s="2" t="e">
        <f t="shared" si="51"/>
        <v>#REF!</v>
      </c>
      <c r="E1102" s="16" t="e">
        <f>VLOOKUP(C1102,#REF!,12,FALSE)</f>
        <v>#REF!</v>
      </c>
      <c r="F1102" s="2" t="str">
        <f>IFERROR(VLOOKUP($H1102,[1]종합!$B$2:$C$142,2,FALSE),0)</f>
        <v>물품</v>
      </c>
      <c r="G1102" s="2" t="str">
        <f t="shared" si="52"/>
        <v>수의계약</v>
      </c>
      <c r="H1102" s="2" t="str">
        <f>IFERROR(VLOOKUP(I1102,[1]종합!$A$1:$C$143,2,FALSE),0)</f>
        <v>청소위생용품</v>
      </c>
      <c r="I1102" s="2" t="s">
        <v>1533</v>
      </c>
      <c r="J1102" s="7" t="s">
        <v>1178</v>
      </c>
      <c r="K1102" s="2" t="s">
        <v>20</v>
      </c>
      <c r="L1102" s="7" t="s">
        <v>40</v>
      </c>
      <c r="M1102" s="2" t="str">
        <f t="shared" si="53"/>
        <v>100만원 미만</v>
      </c>
      <c r="N1102" s="11">
        <v>170000</v>
      </c>
    </row>
    <row r="1103" spans="1:14" x14ac:dyDescent="0.4">
      <c r="A1103" s="1">
        <v>1101</v>
      </c>
      <c r="B1103" s="2" t="s">
        <v>14</v>
      </c>
      <c r="C1103" s="7" t="s">
        <v>1440</v>
      </c>
      <c r="D1103" s="2" t="e">
        <f t="shared" si="51"/>
        <v>#REF!</v>
      </c>
      <c r="E1103" s="16" t="e">
        <f>VLOOKUP(C1103,#REF!,12,FALSE)</f>
        <v>#REF!</v>
      </c>
      <c r="F1103" s="2" t="str">
        <f>IFERROR(VLOOKUP($H1103,[1]종합!$B$2:$C$142,2,FALSE),0)</f>
        <v>용역</v>
      </c>
      <c r="G1103" s="2" t="str">
        <f t="shared" si="52"/>
        <v>수의계약</v>
      </c>
      <c r="H1103" s="2" t="str">
        <f>IFERROR(VLOOKUP(I1103,[1]종합!$A$1:$C$143,2,FALSE),0)</f>
        <v>인쇄출판</v>
      </c>
      <c r="I1103" s="2" t="s">
        <v>1543</v>
      </c>
      <c r="J1103" s="7" t="s">
        <v>1179</v>
      </c>
      <c r="K1103" s="2" t="s">
        <v>503</v>
      </c>
      <c r="L1103" s="7" t="s">
        <v>97</v>
      </c>
      <c r="M1103" s="2" t="str">
        <f t="shared" si="53"/>
        <v>100만원 미만</v>
      </c>
      <c r="N1103" s="11">
        <v>44000</v>
      </c>
    </row>
    <row r="1104" spans="1:14" x14ac:dyDescent="0.4">
      <c r="A1104" s="1">
        <v>1102</v>
      </c>
      <c r="B1104" s="2" t="s">
        <v>14</v>
      </c>
      <c r="C1104" s="7" t="s">
        <v>1440</v>
      </c>
      <c r="D1104" s="2" t="e">
        <f t="shared" si="51"/>
        <v>#REF!</v>
      </c>
      <c r="E1104" s="16" t="e">
        <f>VLOOKUP(C1104,#REF!,12,FALSE)</f>
        <v>#REF!</v>
      </c>
      <c r="F1104" s="2" t="str">
        <f>IFERROR(VLOOKUP($H1104,[1]종합!$B$2:$C$142,2,FALSE),0)</f>
        <v>용역</v>
      </c>
      <c r="G1104" s="2" t="str">
        <f t="shared" si="52"/>
        <v>수의계약</v>
      </c>
      <c r="H1104" s="2" t="str">
        <f>IFERROR(VLOOKUP(I1104,[1]종합!$A$1:$C$143,2,FALSE),0)</f>
        <v>인쇄출판</v>
      </c>
      <c r="I1104" s="2" t="s">
        <v>1529</v>
      </c>
      <c r="J1104" s="7" t="s">
        <v>1180</v>
      </c>
      <c r="K1104" s="2" t="s">
        <v>20</v>
      </c>
      <c r="L1104" s="7" t="s">
        <v>171</v>
      </c>
      <c r="M1104" s="2" t="str">
        <f t="shared" si="53"/>
        <v>100만원 미만</v>
      </c>
      <c r="N1104" s="11">
        <v>27500</v>
      </c>
    </row>
    <row r="1105" spans="1:14" x14ac:dyDescent="0.4">
      <c r="A1105" s="1">
        <v>1103</v>
      </c>
      <c r="B1105" s="2" t="s">
        <v>14</v>
      </c>
      <c r="C1105" s="7" t="s">
        <v>1523</v>
      </c>
      <c r="D1105" s="2" t="e">
        <f t="shared" si="51"/>
        <v>#REF!</v>
      </c>
      <c r="E1105" s="16" t="e">
        <f>VLOOKUP(C1105,#REF!,12,FALSE)</f>
        <v>#REF!</v>
      </c>
      <c r="F1105" s="2" t="str">
        <f>IFERROR(VLOOKUP($H1105,[1]종합!$B$2:$C$142,2,FALSE),0)</f>
        <v>물품</v>
      </c>
      <c r="G1105" s="2" t="str">
        <f t="shared" si="52"/>
        <v>수의계약</v>
      </c>
      <c r="H1105" s="2" t="str">
        <f>IFERROR(VLOOKUP(I1105,[1]종합!$A$1:$C$143,2,FALSE),0)</f>
        <v>식품및도시락</v>
      </c>
      <c r="I1105" s="2" t="s">
        <v>1532</v>
      </c>
      <c r="J1105" s="7" t="s">
        <v>1181</v>
      </c>
      <c r="K1105" s="2" t="s">
        <v>20</v>
      </c>
      <c r="L1105" s="7" t="s">
        <v>500</v>
      </c>
      <c r="M1105" s="2" t="str">
        <f t="shared" si="53"/>
        <v>100만원 미만</v>
      </c>
      <c r="N1105" s="11">
        <v>134500</v>
      </c>
    </row>
    <row r="1106" spans="1:14" x14ac:dyDescent="0.4">
      <c r="A1106" s="1">
        <v>1104</v>
      </c>
      <c r="B1106" s="2" t="s">
        <v>14</v>
      </c>
      <c r="C1106" s="7" t="s">
        <v>1463</v>
      </c>
      <c r="D1106" s="2" t="e">
        <f t="shared" si="51"/>
        <v>#REF!</v>
      </c>
      <c r="E1106" s="16" t="e">
        <f>VLOOKUP(C1106,#REF!,12,FALSE)</f>
        <v>#REF!</v>
      </c>
      <c r="F1106" s="2" t="str">
        <f>IFERROR(VLOOKUP($H1106,[1]종합!$B$2:$C$142,2,FALSE),0)</f>
        <v>물품</v>
      </c>
      <c r="G1106" s="2" t="str">
        <f t="shared" si="52"/>
        <v>수의계약</v>
      </c>
      <c r="H1106" s="2" t="str">
        <f>IFERROR(VLOOKUP(I1106,[1]종합!$A$1:$C$143,2,FALSE),0)</f>
        <v>사무용품및소모품</v>
      </c>
      <c r="I1106" s="2" t="s">
        <v>1658</v>
      </c>
      <c r="J1106" s="7" t="s">
        <v>1182</v>
      </c>
      <c r="K1106" s="2" t="s">
        <v>20</v>
      </c>
      <c r="L1106" s="7" t="s">
        <v>381</v>
      </c>
      <c r="M1106" s="2" t="str">
        <f t="shared" si="53"/>
        <v>100만원 미만</v>
      </c>
      <c r="N1106" s="11">
        <v>467500</v>
      </c>
    </row>
    <row r="1107" spans="1:14" x14ac:dyDescent="0.4">
      <c r="A1107" s="1">
        <v>1105</v>
      </c>
      <c r="B1107" s="2" t="s">
        <v>14</v>
      </c>
      <c r="C1107" s="7" t="s">
        <v>1448</v>
      </c>
      <c r="D1107" s="2" t="e">
        <f t="shared" si="51"/>
        <v>#REF!</v>
      </c>
      <c r="E1107" s="16" t="e">
        <f>VLOOKUP(C1107,#REF!,12,FALSE)</f>
        <v>#REF!</v>
      </c>
      <c r="F1107" s="2" t="str">
        <f>IFERROR(VLOOKUP($H1107,[1]종합!$B$2:$C$142,2,FALSE),0)</f>
        <v>물품</v>
      </c>
      <c r="G1107" s="2" t="str">
        <f t="shared" si="52"/>
        <v>수의계약</v>
      </c>
      <c r="H1107" s="2" t="str">
        <f>IFERROR(VLOOKUP(I1107,[1]종합!$A$1:$C$143,2,FALSE),0)</f>
        <v>안전용품</v>
      </c>
      <c r="I1107" s="2" t="s">
        <v>1709</v>
      </c>
      <c r="J1107" s="7" t="s">
        <v>1183</v>
      </c>
      <c r="K1107" s="2" t="s">
        <v>20</v>
      </c>
      <c r="L1107" s="7" t="s">
        <v>85</v>
      </c>
      <c r="M1107" s="2" t="str">
        <f t="shared" si="53"/>
        <v>100만원 미만</v>
      </c>
      <c r="N1107" s="11">
        <v>315000</v>
      </c>
    </row>
    <row r="1108" spans="1:14" x14ac:dyDescent="0.4">
      <c r="A1108" s="1">
        <v>1106</v>
      </c>
      <c r="B1108" s="2" t="s">
        <v>14</v>
      </c>
      <c r="C1108" s="7" t="s">
        <v>1566</v>
      </c>
      <c r="D1108" s="2" t="e">
        <f t="shared" si="51"/>
        <v>#REF!</v>
      </c>
      <c r="E1108" s="16" t="e">
        <f>VLOOKUP(C1108,#REF!,12,FALSE)</f>
        <v>#REF!</v>
      </c>
      <c r="F1108" s="2" t="str">
        <f>IFERROR(VLOOKUP($H1108,[1]종합!$B$2:$C$142,2,FALSE),0)</f>
        <v>물품</v>
      </c>
      <c r="G1108" s="2" t="str">
        <f t="shared" si="52"/>
        <v>수의계약</v>
      </c>
      <c r="H1108" s="2" t="str">
        <f>IFERROR(VLOOKUP(I1108,[1]종합!$A$1:$C$143,2,FALSE),0)</f>
        <v>사무용품및소모품</v>
      </c>
      <c r="I1108" s="2" t="s">
        <v>1645</v>
      </c>
      <c r="J1108" s="7" t="s">
        <v>1184</v>
      </c>
      <c r="K1108" s="2" t="s">
        <v>20</v>
      </c>
      <c r="L1108" s="7" t="s">
        <v>158</v>
      </c>
      <c r="M1108" s="2" t="str">
        <f t="shared" si="53"/>
        <v>100만원 미만</v>
      </c>
      <c r="N1108" s="11">
        <v>900000</v>
      </c>
    </row>
    <row r="1109" spans="1:14" x14ac:dyDescent="0.4">
      <c r="A1109" s="1">
        <v>1107</v>
      </c>
      <c r="B1109" s="2" t="s">
        <v>14</v>
      </c>
      <c r="C1109" s="7" t="s">
        <v>1440</v>
      </c>
      <c r="D1109" s="2" t="e">
        <f t="shared" si="51"/>
        <v>#REF!</v>
      </c>
      <c r="E1109" s="16" t="e">
        <f>VLOOKUP(C1109,#REF!,12,FALSE)</f>
        <v>#REF!</v>
      </c>
      <c r="F1109" s="2" t="str">
        <f>IFERROR(VLOOKUP($H1109,[1]종합!$B$2:$C$142,2,FALSE),0)</f>
        <v>용역</v>
      </c>
      <c r="G1109" s="2" t="str">
        <f t="shared" si="52"/>
        <v>수의계약</v>
      </c>
      <c r="H1109" s="2" t="str">
        <f>IFERROR(VLOOKUP(I1109,[1]종합!$A$1:$C$143,2,FALSE),0)</f>
        <v>인쇄출판</v>
      </c>
      <c r="I1109" s="2" t="s">
        <v>1557</v>
      </c>
      <c r="J1109" s="7" t="s">
        <v>1185</v>
      </c>
      <c r="K1109" s="2" t="s">
        <v>20</v>
      </c>
      <c r="L1109" s="7" t="s">
        <v>40</v>
      </c>
      <c r="M1109" s="2" t="str">
        <f t="shared" si="53"/>
        <v>100만원 미만</v>
      </c>
      <c r="N1109" s="11">
        <v>27500</v>
      </c>
    </row>
    <row r="1110" spans="1:14" x14ac:dyDescent="0.4">
      <c r="A1110" s="1">
        <v>1108</v>
      </c>
      <c r="B1110" s="2" t="s">
        <v>14</v>
      </c>
      <c r="C1110" s="7" t="s">
        <v>1522</v>
      </c>
      <c r="D1110" s="2" t="e">
        <f t="shared" si="51"/>
        <v>#REF!</v>
      </c>
      <c r="E1110" s="16" t="e">
        <f>VLOOKUP(C1110,#REF!,12,FALSE)</f>
        <v>#REF!</v>
      </c>
      <c r="F1110" s="2" t="str">
        <f>IFERROR(VLOOKUP($H1110,[1]종합!$B$2:$C$142,2,FALSE),0)</f>
        <v>물품</v>
      </c>
      <c r="G1110" s="2" t="str">
        <f t="shared" si="52"/>
        <v>수의계약</v>
      </c>
      <c r="H1110" s="2" t="str">
        <f>IFERROR(VLOOKUP(I1110,[1]종합!$A$1:$C$143,2,FALSE),0)</f>
        <v>청소위생용품</v>
      </c>
      <c r="I1110" s="2" t="s">
        <v>1533</v>
      </c>
      <c r="J1110" s="7" t="s">
        <v>1186</v>
      </c>
      <c r="K1110" s="2" t="s">
        <v>20</v>
      </c>
      <c r="L1110" s="7" t="s">
        <v>500</v>
      </c>
      <c r="M1110" s="2" t="str">
        <f t="shared" si="53"/>
        <v>100~500만원</v>
      </c>
      <c r="N1110" s="11">
        <v>1020000</v>
      </c>
    </row>
    <row r="1111" spans="1:14" x14ac:dyDescent="0.4">
      <c r="A1111" s="1">
        <v>1109</v>
      </c>
      <c r="B1111" s="2" t="s">
        <v>14</v>
      </c>
      <c r="C1111" s="7" t="s">
        <v>1442</v>
      </c>
      <c r="D1111" s="2" t="e">
        <f t="shared" si="51"/>
        <v>#REF!</v>
      </c>
      <c r="E1111" s="16" t="e">
        <f>VLOOKUP(C1111,#REF!,12,FALSE)</f>
        <v>#REF!</v>
      </c>
      <c r="F1111" s="2" t="str">
        <f>IFERROR(VLOOKUP($H1111,[1]종합!$B$2:$C$142,2,FALSE),0)</f>
        <v>물품</v>
      </c>
      <c r="G1111" s="2" t="str">
        <f t="shared" si="52"/>
        <v>수의계약</v>
      </c>
      <c r="H1111" s="2" t="str">
        <f>IFERROR(VLOOKUP(I1111,[1]종합!$A$1:$C$143,2,FALSE),0)</f>
        <v>청소위생용품</v>
      </c>
      <c r="I1111" s="2" t="s">
        <v>1538</v>
      </c>
      <c r="J1111" s="7" t="s">
        <v>1187</v>
      </c>
      <c r="K1111" s="2" t="s">
        <v>1067</v>
      </c>
      <c r="L1111" s="7" t="s">
        <v>1188</v>
      </c>
      <c r="M1111" s="2" t="str">
        <f t="shared" si="53"/>
        <v>100만원 미만</v>
      </c>
      <c r="N1111" s="11">
        <v>108000</v>
      </c>
    </row>
    <row r="1112" spans="1:14" x14ac:dyDescent="0.4">
      <c r="A1112" s="1">
        <v>1110</v>
      </c>
      <c r="B1112" s="2" t="s">
        <v>14</v>
      </c>
      <c r="C1112" s="7" t="s">
        <v>1441</v>
      </c>
      <c r="D1112" s="2" t="e">
        <f t="shared" si="51"/>
        <v>#REF!</v>
      </c>
      <c r="E1112" s="16" t="e">
        <f>VLOOKUP(C1112,#REF!,12,FALSE)</f>
        <v>#REF!</v>
      </c>
      <c r="F1112" s="2" t="str">
        <f>IFERROR(VLOOKUP($H1112,[1]종합!$B$2:$C$142,2,FALSE),0)</f>
        <v>용역</v>
      </c>
      <c r="G1112" s="2" t="str">
        <f t="shared" si="52"/>
        <v>수의계약</v>
      </c>
      <c r="H1112" s="2" t="str">
        <f>IFERROR(VLOOKUP(I1112,[1]종합!$A$1:$C$143,2,FALSE),0)</f>
        <v>급식및시설운영</v>
      </c>
      <c r="I1112" s="2" t="s">
        <v>1554</v>
      </c>
      <c r="J1112" s="7" t="s">
        <v>1189</v>
      </c>
      <c r="K1112" s="2" t="s">
        <v>20</v>
      </c>
      <c r="L1112" s="7" t="s">
        <v>108</v>
      </c>
      <c r="M1112" s="2" t="str">
        <f t="shared" si="53"/>
        <v>100만원 미만</v>
      </c>
      <c r="N1112" s="11">
        <v>165000</v>
      </c>
    </row>
    <row r="1113" spans="1:14" x14ac:dyDescent="0.4">
      <c r="A1113" s="1">
        <v>1111</v>
      </c>
      <c r="B1113" s="2" t="s">
        <v>1069</v>
      </c>
      <c r="C1113" s="7" t="s">
        <v>1461</v>
      </c>
      <c r="D1113" s="2" t="e">
        <f t="shared" si="51"/>
        <v>#REF!</v>
      </c>
      <c r="E1113" s="16" t="e">
        <f>VLOOKUP(C1113,#REF!,12,FALSE)</f>
        <v>#REF!</v>
      </c>
      <c r="F1113" s="2" t="str">
        <f>IFERROR(VLOOKUP($H1113,[1]종합!$B$2:$C$142,2,FALSE),0)</f>
        <v>용역</v>
      </c>
      <c r="G1113" s="2" t="str">
        <f t="shared" si="52"/>
        <v>수의계약</v>
      </c>
      <c r="H1113" s="2" t="str">
        <f>IFERROR(VLOOKUP(I1113,[1]종합!$A$1:$C$143,2,FALSE),0)</f>
        <v>행사전시</v>
      </c>
      <c r="I1113" s="2" t="s">
        <v>1700</v>
      </c>
      <c r="J1113" s="7" t="s">
        <v>1190</v>
      </c>
      <c r="K1113" s="2" t="s">
        <v>530</v>
      </c>
      <c r="L1113" s="7" t="s">
        <v>17</v>
      </c>
      <c r="M1113" s="2" t="str">
        <f t="shared" si="53"/>
        <v>100~500만원</v>
      </c>
      <c r="N1113" s="11">
        <v>4060000</v>
      </c>
    </row>
    <row r="1114" spans="1:14" x14ac:dyDescent="0.4">
      <c r="A1114" s="1">
        <v>1112</v>
      </c>
      <c r="B1114" s="2" t="s">
        <v>505</v>
      </c>
      <c r="C1114" s="7" t="s">
        <v>1448</v>
      </c>
      <c r="D1114" s="2" t="e">
        <f t="shared" si="51"/>
        <v>#REF!</v>
      </c>
      <c r="E1114" s="16" t="e">
        <f>VLOOKUP(C1114,#REF!,12,FALSE)</f>
        <v>#REF!</v>
      </c>
      <c r="F1114" s="2" t="str">
        <f>IFERROR(VLOOKUP($H1114,[1]종합!$B$2:$C$142,2,FALSE),0)</f>
        <v>용역</v>
      </c>
      <c r="G1114" s="2" t="str">
        <f t="shared" si="52"/>
        <v>입찰계약</v>
      </c>
      <c r="H1114" s="2" t="str">
        <f>IFERROR(VLOOKUP(I1114,[1]종합!$A$1:$C$143,2,FALSE),0)</f>
        <v>기타사업서비스</v>
      </c>
      <c r="I1114" s="2" t="s">
        <v>1683</v>
      </c>
      <c r="J1114" s="7" t="s">
        <v>1191</v>
      </c>
      <c r="K1114" s="2" t="s">
        <v>20</v>
      </c>
      <c r="L1114" s="7" t="s">
        <v>85</v>
      </c>
      <c r="M1114" s="2" t="str">
        <f t="shared" si="53"/>
        <v>4000~5000만원</v>
      </c>
      <c r="N1114" s="11">
        <v>43291900</v>
      </c>
    </row>
    <row r="1115" spans="1:14" x14ac:dyDescent="0.4">
      <c r="A1115" s="1">
        <v>1113</v>
      </c>
      <c r="B1115" s="2" t="s">
        <v>14</v>
      </c>
      <c r="C1115" s="7" t="s">
        <v>1440</v>
      </c>
      <c r="D1115" s="2" t="e">
        <f t="shared" si="51"/>
        <v>#REF!</v>
      </c>
      <c r="E1115" s="16" t="e">
        <f>VLOOKUP(C1115,#REF!,12,FALSE)</f>
        <v>#REF!</v>
      </c>
      <c r="F1115" s="2" t="str">
        <f>IFERROR(VLOOKUP($H1115,[1]종합!$B$2:$C$142,2,FALSE),0)</f>
        <v>용역</v>
      </c>
      <c r="G1115" s="2" t="str">
        <f t="shared" si="52"/>
        <v>수의계약</v>
      </c>
      <c r="H1115" s="2" t="str">
        <f>IFERROR(VLOOKUP(I1115,[1]종합!$A$1:$C$143,2,FALSE),0)</f>
        <v>인쇄출판</v>
      </c>
      <c r="I1115" s="2" t="s">
        <v>1529</v>
      </c>
      <c r="J1115" s="7" t="s">
        <v>1192</v>
      </c>
      <c r="K1115" s="2" t="s">
        <v>503</v>
      </c>
      <c r="L1115" s="7" t="s">
        <v>35</v>
      </c>
      <c r="M1115" s="2" t="str">
        <f t="shared" si="53"/>
        <v>100만원 미만</v>
      </c>
      <c r="N1115" s="11">
        <v>44000</v>
      </c>
    </row>
    <row r="1116" spans="1:14" x14ac:dyDescent="0.4">
      <c r="A1116" s="1">
        <v>1114</v>
      </c>
      <c r="B1116" s="2" t="s">
        <v>14</v>
      </c>
      <c r="C1116" s="7" t="s">
        <v>1440</v>
      </c>
      <c r="D1116" s="2" t="e">
        <f t="shared" si="51"/>
        <v>#REF!</v>
      </c>
      <c r="E1116" s="16" t="e">
        <f>VLOOKUP(C1116,#REF!,12,FALSE)</f>
        <v>#REF!</v>
      </c>
      <c r="F1116" s="2" t="str">
        <f>IFERROR(VLOOKUP($H1116,[1]종합!$B$2:$C$142,2,FALSE),0)</f>
        <v>용역</v>
      </c>
      <c r="G1116" s="2" t="str">
        <f t="shared" si="52"/>
        <v>수의계약</v>
      </c>
      <c r="H1116" s="2" t="str">
        <f>IFERROR(VLOOKUP(I1116,[1]종합!$A$1:$C$143,2,FALSE),0)</f>
        <v>인쇄출판</v>
      </c>
      <c r="I1116" s="2" t="s">
        <v>1529</v>
      </c>
      <c r="J1116" s="7" t="s">
        <v>795</v>
      </c>
      <c r="K1116" s="2" t="s">
        <v>530</v>
      </c>
      <c r="L1116" s="7" t="s">
        <v>169</v>
      </c>
      <c r="M1116" s="2" t="str">
        <f t="shared" si="53"/>
        <v>100만원 미만</v>
      </c>
      <c r="N1116" s="11">
        <v>49500</v>
      </c>
    </row>
    <row r="1117" spans="1:14" x14ac:dyDescent="0.4">
      <c r="A1117" s="1">
        <v>1115</v>
      </c>
      <c r="B1117" s="2" t="s">
        <v>14</v>
      </c>
      <c r="C1117" s="7" t="s">
        <v>1450</v>
      </c>
      <c r="D1117" s="2" t="e">
        <f t="shared" si="51"/>
        <v>#REF!</v>
      </c>
      <c r="E1117" s="16" t="e">
        <f>VLOOKUP(C1117,#REF!,12,FALSE)</f>
        <v>#REF!</v>
      </c>
      <c r="F1117" s="2" t="str">
        <f>IFERROR(VLOOKUP($H1117,[1]종합!$B$2:$C$142,2,FALSE),0)</f>
        <v>용역</v>
      </c>
      <c r="G1117" s="2" t="str">
        <f t="shared" si="52"/>
        <v>수의계약</v>
      </c>
      <c r="H1117" s="2" t="str">
        <f>IFERROR(VLOOKUP(I1117,[1]종합!$A$1:$C$143,2,FALSE),0)</f>
        <v>청소및시설관리</v>
      </c>
      <c r="I1117" s="2" t="s">
        <v>1541</v>
      </c>
      <c r="J1117" s="7" t="s">
        <v>1193</v>
      </c>
      <c r="K1117" s="2" t="s">
        <v>20</v>
      </c>
      <c r="L1117" s="7" t="s">
        <v>512</v>
      </c>
      <c r="M1117" s="2" t="str">
        <f t="shared" si="53"/>
        <v>100~500만원</v>
      </c>
      <c r="N1117" s="11">
        <v>2978000</v>
      </c>
    </row>
    <row r="1118" spans="1:14" x14ac:dyDescent="0.4">
      <c r="A1118" s="1">
        <v>1116</v>
      </c>
      <c r="B1118" s="2" t="s">
        <v>14</v>
      </c>
      <c r="C1118" s="7" t="s">
        <v>1450</v>
      </c>
      <c r="D1118" s="2" t="e">
        <f t="shared" si="51"/>
        <v>#REF!</v>
      </c>
      <c r="E1118" s="16" t="e">
        <f>VLOOKUP(C1118,#REF!,12,FALSE)</f>
        <v>#REF!</v>
      </c>
      <c r="F1118" s="2" t="str">
        <f>IFERROR(VLOOKUP($H1118,[1]종합!$B$2:$C$142,2,FALSE),0)</f>
        <v>용역</v>
      </c>
      <c r="G1118" s="2" t="str">
        <f t="shared" si="52"/>
        <v>수의계약</v>
      </c>
      <c r="H1118" s="2" t="str">
        <f>IFERROR(VLOOKUP(I1118,[1]종합!$A$1:$C$143,2,FALSE),0)</f>
        <v>청소및시설관리</v>
      </c>
      <c r="I1118" s="2" t="s">
        <v>1536</v>
      </c>
      <c r="J1118" s="7" t="s">
        <v>1194</v>
      </c>
      <c r="K1118" s="2" t="s">
        <v>20</v>
      </c>
      <c r="L1118" s="7" t="s">
        <v>42</v>
      </c>
      <c r="M1118" s="2" t="str">
        <f t="shared" si="53"/>
        <v>100만원 미만</v>
      </c>
      <c r="N1118" s="11">
        <v>660000</v>
      </c>
    </row>
    <row r="1119" spans="1:14" x14ac:dyDescent="0.4">
      <c r="A1119" s="1">
        <v>1117</v>
      </c>
      <c r="B1119" s="2" t="s">
        <v>14</v>
      </c>
      <c r="C1119" s="7" t="s">
        <v>1521</v>
      </c>
      <c r="D1119" s="2" t="e">
        <f t="shared" si="51"/>
        <v>#REF!</v>
      </c>
      <c r="E1119" s="16" t="e">
        <f>VLOOKUP(C1119,#REF!,12,FALSE)</f>
        <v>#REF!</v>
      </c>
      <c r="F1119" s="2">
        <f>IFERROR(VLOOKUP($H1119,[1]종합!$B$2:$C$142,2,FALSE),0)</f>
        <v>0</v>
      </c>
      <c r="G1119" s="2" t="str">
        <f t="shared" si="52"/>
        <v>수의계약</v>
      </c>
      <c r="H1119" s="2">
        <f>IFERROR(VLOOKUP(I1119,[1]종합!$A$1:$C$143,2,FALSE),0)</f>
        <v>0</v>
      </c>
      <c r="I1119" s="2" t="s">
        <v>1659</v>
      </c>
      <c r="J1119" s="7" t="s">
        <v>1195</v>
      </c>
      <c r="K1119" s="2" t="s">
        <v>20</v>
      </c>
      <c r="L1119" s="7" t="s">
        <v>161</v>
      </c>
      <c r="M1119" s="2" t="str">
        <f t="shared" si="53"/>
        <v>500~1000만원</v>
      </c>
      <c r="N1119" s="11">
        <v>7473070</v>
      </c>
    </row>
    <row r="1120" spans="1:14" x14ac:dyDescent="0.4">
      <c r="A1120" s="1">
        <v>1118</v>
      </c>
      <c r="B1120" s="2" t="s">
        <v>14</v>
      </c>
      <c r="C1120" s="7" t="s">
        <v>1440</v>
      </c>
      <c r="D1120" s="2" t="e">
        <f t="shared" si="51"/>
        <v>#REF!</v>
      </c>
      <c r="E1120" s="16" t="e">
        <f>VLOOKUP(C1120,#REF!,12,FALSE)</f>
        <v>#REF!</v>
      </c>
      <c r="F1120" s="2" t="str">
        <f>IFERROR(VLOOKUP($H1120,[1]종합!$B$2:$C$142,2,FALSE),0)</f>
        <v>용역</v>
      </c>
      <c r="G1120" s="2" t="str">
        <f t="shared" si="52"/>
        <v>수의계약</v>
      </c>
      <c r="H1120" s="2" t="str">
        <f>IFERROR(VLOOKUP(I1120,[1]종합!$A$1:$C$143,2,FALSE),0)</f>
        <v>인쇄출판</v>
      </c>
      <c r="I1120" s="2" t="s">
        <v>1529</v>
      </c>
      <c r="J1120" s="7" t="s">
        <v>1196</v>
      </c>
      <c r="K1120" s="2" t="s">
        <v>20</v>
      </c>
      <c r="L1120" s="7" t="s">
        <v>17</v>
      </c>
      <c r="M1120" s="2" t="str">
        <f t="shared" si="53"/>
        <v>100만원 미만</v>
      </c>
      <c r="N1120" s="11">
        <v>50000</v>
      </c>
    </row>
    <row r="1121" spans="1:14" x14ac:dyDescent="0.4">
      <c r="A1121" s="1">
        <v>1119</v>
      </c>
      <c r="B1121" s="2" t="s">
        <v>14</v>
      </c>
      <c r="C1121" s="7" t="s">
        <v>1440</v>
      </c>
      <c r="D1121" s="2" t="e">
        <f t="shared" si="51"/>
        <v>#REF!</v>
      </c>
      <c r="E1121" s="16" t="e">
        <f>VLOOKUP(C1121,#REF!,12,FALSE)</f>
        <v>#REF!</v>
      </c>
      <c r="F1121" s="2" t="str">
        <f>IFERROR(VLOOKUP($H1121,[1]종합!$B$2:$C$142,2,FALSE),0)</f>
        <v>용역</v>
      </c>
      <c r="G1121" s="2" t="str">
        <f t="shared" si="52"/>
        <v>수의계약</v>
      </c>
      <c r="H1121" s="2" t="str">
        <f>IFERROR(VLOOKUP(I1121,[1]종합!$A$1:$C$143,2,FALSE),0)</f>
        <v>인쇄출판</v>
      </c>
      <c r="I1121" s="2" t="s">
        <v>1529</v>
      </c>
      <c r="J1121" s="7" t="s">
        <v>1197</v>
      </c>
      <c r="K1121" s="2" t="s">
        <v>537</v>
      </c>
      <c r="L1121" s="7" t="s">
        <v>17</v>
      </c>
      <c r="M1121" s="2" t="str">
        <f t="shared" si="53"/>
        <v>100만원 미만</v>
      </c>
      <c r="N1121" s="11">
        <v>50000</v>
      </c>
    </row>
    <row r="1122" spans="1:14" x14ac:dyDescent="0.4">
      <c r="A1122" s="1">
        <v>1120</v>
      </c>
      <c r="B1122" s="2" t="s">
        <v>14</v>
      </c>
      <c r="C1122" s="7" t="s">
        <v>1440</v>
      </c>
      <c r="D1122" s="2" t="e">
        <f t="shared" si="51"/>
        <v>#REF!</v>
      </c>
      <c r="E1122" s="16" t="e">
        <f>VLOOKUP(C1122,#REF!,12,FALSE)</f>
        <v>#REF!</v>
      </c>
      <c r="F1122" s="2" t="str">
        <f>IFERROR(VLOOKUP($H1122,[1]종합!$B$2:$C$142,2,FALSE),0)</f>
        <v>용역</v>
      </c>
      <c r="G1122" s="2" t="str">
        <f t="shared" si="52"/>
        <v>수의계약</v>
      </c>
      <c r="H1122" s="2" t="str">
        <f>IFERROR(VLOOKUP(I1122,[1]종합!$A$1:$C$143,2,FALSE),0)</f>
        <v>인쇄출판</v>
      </c>
      <c r="I1122" s="2" t="s">
        <v>1530</v>
      </c>
      <c r="J1122" s="7" t="s">
        <v>1198</v>
      </c>
      <c r="K1122" s="2" t="s">
        <v>20</v>
      </c>
      <c r="L1122" s="7" t="s">
        <v>17</v>
      </c>
      <c r="M1122" s="2" t="str">
        <f t="shared" si="53"/>
        <v>100만원 미만</v>
      </c>
      <c r="N1122" s="11">
        <v>237600</v>
      </c>
    </row>
    <row r="1123" spans="1:14" x14ac:dyDescent="0.4">
      <c r="A1123" s="1">
        <v>1121</v>
      </c>
      <c r="B1123" s="2" t="s">
        <v>14</v>
      </c>
      <c r="C1123" s="7" t="s">
        <v>1518</v>
      </c>
      <c r="D1123" s="2" t="e">
        <f t="shared" si="51"/>
        <v>#REF!</v>
      </c>
      <c r="E1123" s="16" t="e">
        <f>VLOOKUP(C1123,#REF!,12,FALSE)</f>
        <v>#REF!</v>
      </c>
      <c r="F1123" s="2" t="str">
        <f>IFERROR(VLOOKUP($H1123,[1]종합!$B$2:$C$142,2,FALSE),0)</f>
        <v>용역</v>
      </c>
      <c r="G1123" s="2" t="str">
        <f t="shared" si="52"/>
        <v>입찰계약</v>
      </c>
      <c r="H1123" s="2" t="str">
        <f>IFERROR(VLOOKUP(I1123,[1]종합!$A$1:$C$143,2,FALSE),0)</f>
        <v>의료서비스</v>
      </c>
      <c r="I1123" s="2" t="s">
        <v>1553</v>
      </c>
      <c r="J1123" s="7" t="s">
        <v>1199</v>
      </c>
      <c r="K1123" s="2" t="s">
        <v>503</v>
      </c>
      <c r="L1123" s="7" t="s">
        <v>42</v>
      </c>
      <c r="M1123" s="2" t="str">
        <f t="shared" si="53"/>
        <v>3000~4000만원</v>
      </c>
      <c r="N1123" s="11">
        <v>30559500</v>
      </c>
    </row>
    <row r="1124" spans="1:14" x14ac:dyDescent="0.4">
      <c r="A1124" s="1">
        <v>1122</v>
      </c>
      <c r="B1124" s="2" t="s">
        <v>1148</v>
      </c>
      <c r="C1124" s="7" t="s">
        <v>1518</v>
      </c>
      <c r="D1124" s="2" t="e">
        <f t="shared" si="51"/>
        <v>#REF!</v>
      </c>
      <c r="E1124" s="16" t="e">
        <f>VLOOKUP(C1124,#REF!,12,FALSE)</f>
        <v>#REF!</v>
      </c>
      <c r="F1124" s="2" t="str">
        <f>IFERROR(VLOOKUP($H1124,[1]종합!$B$2:$C$142,2,FALSE),0)</f>
        <v>용역</v>
      </c>
      <c r="G1124" s="2" t="str">
        <f t="shared" si="52"/>
        <v>수의계약</v>
      </c>
      <c r="H1124" s="2" t="str">
        <f>IFERROR(VLOOKUP(I1124,[1]종합!$A$1:$C$143,2,FALSE),0)</f>
        <v>기타사업서비스</v>
      </c>
      <c r="I1124" s="2" t="s">
        <v>1552</v>
      </c>
      <c r="J1124" s="7" t="s">
        <v>1200</v>
      </c>
      <c r="K1124" s="2" t="s">
        <v>20</v>
      </c>
      <c r="L1124" s="7" t="s">
        <v>42</v>
      </c>
      <c r="M1124" s="2" t="str">
        <f t="shared" si="53"/>
        <v>100~500만원</v>
      </c>
      <c r="N1124" s="11">
        <v>4444000</v>
      </c>
    </row>
    <row r="1125" spans="1:14" x14ac:dyDescent="0.4">
      <c r="A1125" s="1">
        <v>1123</v>
      </c>
      <c r="B1125" s="2" t="s">
        <v>14</v>
      </c>
      <c r="C1125" s="7" t="s">
        <v>1440</v>
      </c>
      <c r="D1125" s="2" t="e">
        <f t="shared" si="51"/>
        <v>#REF!</v>
      </c>
      <c r="E1125" s="16" t="e">
        <f>VLOOKUP(C1125,#REF!,12,FALSE)</f>
        <v>#REF!</v>
      </c>
      <c r="F1125" s="2" t="str">
        <f>IFERROR(VLOOKUP($H1125,[1]종합!$B$2:$C$142,2,FALSE),0)</f>
        <v>용역</v>
      </c>
      <c r="G1125" s="2" t="str">
        <f t="shared" si="52"/>
        <v>수의계약</v>
      </c>
      <c r="H1125" s="2" t="str">
        <f>IFERROR(VLOOKUP(I1125,[1]종합!$A$1:$C$143,2,FALSE),0)</f>
        <v>인쇄출판</v>
      </c>
      <c r="I1125" s="2" t="s">
        <v>1529</v>
      </c>
      <c r="J1125" s="7" t="s">
        <v>1201</v>
      </c>
      <c r="K1125" s="2" t="s">
        <v>20</v>
      </c>
      <c r="L1125" s="7" t="s">
        <v>101</v>
      </c>
      <c r="M1125" s="2" t="str">
        <f t="shared" si="53"/>
        <v>100만원 미만</v>
      </c>
      <c r="N1125" s="11">
        <v>44000</v>
      </c>
    </row>
    <row r="1126" spans="1:14" x14ac:dyDescent="0.4">
      <c r="A1126" s="1">
        <v>1124</v>
      </c>
      <c r="B1126" s="2" t="s">
        <v>14</v>
      </c>
      <c r="C1126" s="7" t="s">
        <v>1450</v>
      </c>
      <c r="D1126" s="2" t="e">
        <f t="shared" si="51"/>
        <v>#REF!</v>
      </c>
      <c r="E1126" s="16" t="e">
        <f>VLOOKUP(C1126,#REF!,12,FALSE)</f>
        <v>#REF!</v>
      </c>
      <c r="F1126" s="2" t="str">
        <f>IFERROR(VLOOKUP($H1126,[1]종합!$B$2:$C$142,2,FALSE),0)</f>
        <v>용역</v>
      </c>
      <c r="G1126" s="2" t="str">
        <f t="shared" si="52"/>
        <v>수의계약</v>
      </c>
      <c r="H1126" s="2" t="str">
        <f>IFERROR(VLOOKUP(I1126,[1]종합!$A$1:$C$143,2,FALSE),0)</f>
        <v>청소및시설관리</v>
      </c>
      <c r="I1126" s="2" t="s">
        <v>1536</v>
      </c>
      <c r="J1126" s="7" t="s">
        <v>1202</v>
      </c>
      <c r="K1126" s="2" t="s">
        <v>503</v>
      </c>
      <c r="L1126" s="7" t="s">
        <v>322</v>
      </c>
      <c r="M1126" s="2" t="str">
        <f t="shared" si="53"/>
        <v>100만원 미만</v>
      </c>
      <c r="N1126" s="11">
        <v>726000</v>
      </c>
    </row>
    <row r="1127" spans="1:14" x14ac:dyDescent="0.4">
      <c r="A1127" s="1">
        <v>1125</v>
      </c>
      <c r="B1127" s="2" t="s">
        <v>544</v>
      </c>
      <c r="C1127" s="7" t="s">
        <v>1442</v>
      </c>
      <c r="D1127" s="2" t="e">
        <f t="shared" si="51"/>
        <v>#REF!</v>
      </c>
      <c r="E1127" s="16" t="e">
        <f>VLOOKUP(C1127,#REF!,12,FALSE)</f>
        <v>#REF!</v>
      </c>
      <c r="F1127" s="2" t="str">
        <f>IFERROR(VLOOKUP($H1127,[1]종합!$B$2:$C$142,2,FALSE),0)</f>
        <v>물품</v>
      </c>
      <c r="G1127" s="2" t="str">
        <f t="shared" si="52"/>
        <v>수의계약</v>
      </c>
      <c r="H1127" s="2" t="str">
        <f>IFERROR(VLOOKUP(I1127,[1]종합!$A$1:$C$143,2,FALSE),0)</f>
        <v>사무용품및소모품</v>
      </c>
      <c r="I1127" s="2" t="str">
        <f>IF(ISERROR(FIND("복사용지",J1127)),0,"복사용지")</f>
        <v>복사용지</v>
      </c>
      <c r="J1127" s="7" t="s">
        <v>1203</v>
      </c>
      <c r="K1127" s="2" t="s">
        <v>20</v>
      </c>
      <c r="L1127" s="7" t="s">
        <v>1204</v>
      </c>
      <c r="M1127" s="2" t="str">
        <f t="shared" si="53"/>
        <v>100~500만원</v>
      </c>
      <c r="N1127" s="11">
        <v>1974000</v>
      </c>
    </row>
    <row r="1128" spans="1:14" x14ac:dyDescent="0.4">
      <c r="A1128" s="1">
        <v>1126</v>
      </c>
      <c r="B1128" s="2" t="s">
        <v>14</v>
      </c>
      <c r="C1128" s="7" t="s">
        <v>1442</v>
      </c>
      <c r="D1128" s="2" t="e">
        <f t="shared" si="51"/>
        <v>#REF!</v>
      </c>
      <c r="E1128" s="16" t="e">
        <f>VLOOKUP(C1128,#REF!,12,FALSE)</f>
        <v>#REF!</v>
      </c>
      <c r="F1128" s="2" t="str">
        <f>IFERROR(VLOOKUP($H1128,[1]종합!$B$2:$C$142,2,FALSE),0)</f>
        <v>물품</v>
      </c>
      <c r="G1128" s="2" t="str">
        <f t="shared" si="52"/>
        <v>수의계약</v>
      </c>
      <c r="H1128" s="2" t="str">
        <f>IFERROR(VLOOKUP(I1128,[1]종합!$A$1:$C$143,2,FALSE),0)</f>
        <v>청소위생용품</v>
      </c>
      <c r="I1128" s="2" t="s">
        <v>1537</v>
      </c>
      <c r="J1128" s="7" t="s">
        <v>1205</v>
      </c>
      <c r="K1128" s="2" t="s">
        <v>503</v>
      </c>
      <c r="L1128" s="7" t="s">
        <v>141</v>
      </c>
      <c r="M1128" s="2" t="str">
        <f t="shared" si="53"/>
        <v>100만원 미만</v>
      </c>
      <c r="N1128" s="11">
        <v>960000</v>
      </c>
    </row>
    <row r="1129" spans="1:14" x14ac:dyDescent="0.4">
      <c r="A1129" s="1">
        <v>1127</v>
      </c>
      <c r="B1129" s="2" t="s">
        <v>14</v>
      </c>
      <c r="C1129" s="7" t="s">
        <v>1440</v>
      </c>
      <c r="D1129" s="2" t="e">
        <f t="shared" si="51"/>
        <v>#REF!</v>
      </c>
      <c r="E1129" s="16" t="e">
        <f>VLOOKUP(C1129,#REF!,12,FALSE)</f>
        <v>#REF!</v>
      </c>
      <c r="F1129" s="2" t="str">
        <f>IFERROR(VLOOKUP($H1129,[1]종합!$B$2:$C$142,2,FALSE),0)</f>
        <v>용역</v>
      </c>
      <c r="G1129" s="2" t="str">
        <f t="shared" si="52"/>
        <v>수의계약</v>
      </c>
      <c r="H1129" s="2" t="str">
        <f>IFERROR(VLOOKUP(I1129,[1]종합!$A$1:$C$143,2,FALSE),0)</f>
        <v>인쇄출판</v>
      </c>
      <c r="I1129" s="2" t="s">
        <v>1530</v>
      </c>
      <c r="J1129" s="7" t="s">
        <v>1206</v>
      </c>
      <c r="K1129" s="2" t="s">
        <v>894</v>
      </c>
      <c r="L1129" s="7" t="s">
        <v>29</v>
      </c>
      <c r="M1129" s="2" t="str">
        <f t="shared" si="53"/>
        <v>100만원 미만</v>
      </c>
      <c r="N1129" s="11">
        <v>385000</v>
      </c>
    </row>
    <row r="1130" spans="1:14" x14ac:dyDescent="0.4">
      <c r="A1130" s="1">
        <v>1128</v>
      </c>
      <c r="B1130" s="2" t="s">
        <v>14</v>
      </c>
      <c r="C1130" s="7" t="s">
        <v>1447</v>
      </c>
      <c r="D1130" s="2" t="e">
        <f t="shared" si="51"/>
        <v>#REF!</v>
      </c>
      <c r="E1130" s="16" t="e">
        <f>VLOOKUP(C1130,#REF!,12,FALSE)</f>
        <v>#REF!</v>
      </c>
      <c r="F1130" s="2" t="str">
        <f>IFERROR(VLOOKUP($H1130,[1]종합!$B$2:$C$142,2,FALSE),0)</f>
        <v>용역</v>
      </c>
      <c r="G1130" s="2" t="str">
        <f t="shared" si="52"/>
        <v>수의계약</v>
      </c>
      <c r="H1130" s="2" t="str">
        <f>IFERROR(VLOOKUP(I1130,[1]종합!$A$1:$C$143,2,FALSE),0)</f>
        <v>의료서비스</v>
      </c>
      <c r="I1130" s="2" t="s">
        <v>1655</v>
      </c>
      <c r="J1130" s="7" t="s">
        <v>1207</v>
      </c>
      <c r="K1130" s="2" t="s">
        <v>20</v>
      </c>
      <c r="L1130" s="7" t="s">
        <v>127</v>
      </c>
      <c r="M1130" s="2" t="str">
        <f t="shared" si="53"/>
        <v>100~500만원</v>
      </c>
      <c r="N1130" s="11">
        <v>1293900</v>
      </c>
    </row>
    <row r="1131" spans="1:14" x14ac:dyDescent="0.4">
      <c r="A1131" s="1">
        <v>1129</v>
      </c>
      <c r="B1131" s="2" t="s">
        <v>505</v>
      </c>
      <c r="C1131" s="7" t="s">
        <v>1440</v>
      </c>
      <c r="D1131" s="2" t="e">
        <f t="shared" si="51"/>
        <v>#REF!</v>
      </c>
      <c r="E1131" s="16" t="e">
        <f>VLOOKUP(C1131,#REF!,12,FALSE)</f>
        <v>#REF!</v>
      </c>
      <c r="F1131" s="2" t="str">
        <f>IFERROR(VLOOKUP($H1131,[1]종합!$B$2:$C$142,2,FALSE),0)</f>
        <v>용역</v>
      </c>
      <c r="G1131" s="2" t="str">
        <f t="shared" si="52"/>
        <v>수의계약</v>
      </c>
      <c r="H1131" s="2" t="str">
        <f>IFERROR(VLOOKUP(I1131,[1]종합!$A$1:$C$143,2,FALSE),0)</f>
        <v>인쇄출판</v>
      </c>
      <c r="I1131" s="2" t="s">
        <v>1543</v>
      </c>
      <c r="J1131" s="7" t="s">
        <v>1208</v>
      </c>
      <c r="K1131" s="2" t="s">
        <v>20</v>
      </c>
      <c r="L1131" s="7" t="s">
        <v>97</v>
      </c>
      <c r="M1131" s="2" t="str">
        <f t="shared" si="53"/>
        <v>100만원 미만</v>
      </c>
      <c r="N1131" s="11">
        <v>744640</v>
      </c>
    </row>
    <row r="1132" spans="1:14" x14ac:dyDescent="0.4">
      <c r="A1132" s="1">
        <v>1130</v>
      </c>
      <c r="B1132" s="2" t="s">
        <v>14</v>
      </c>
      <c r="C1132" s="7" t="s">
        <v>1440</v>
      </c>
      <c r="D1132" s="2" t="e">
        <f t="shared" si="51"/>
        <v>#REF!</v>
      </c>
      <c r="E1132" s="16" t="e">
        <f>VLOOKUP(C1132,#REF!,12,FALSE)</f>
        <v>#REF!</v>
      </c>
      <c r="F1132" s="2" t="str">
        <f>IFERROR(VLOOKUP($H1132,[1]종합!$B$2:$C$142,2,FALSE),0)</f>
        <v>용역</v>
      </c>
      <c r="G1132" s="2" t="str">
        <f t="shared" si="52"/>
        <v>수의계약</v>
      </c>
      <c r="H1132" s="2" t="str">
        <f>IFERROR(VLOOKUP(I1132,[1]종합!$A$1:$C$143,2,FALSE),0)</f>
        <v>인쇄출판</v>
      </c>
      <c r="I1132" s="2" t="s">
        <v>1529</v>
      </c>
      <c r="J1132" s="7" t="s">
        <v>1209</v>
      </c>
      <c r="K1132" s="2" t="s">
        <v>20</v>
      </c>
      <c r="L1132" s="7" t="s">
        <v>169</v>
      </c>
      <c r="M1132" s="2" t="str">
        <f t="shared" si="53"/>
        <v>100만원 미만</v>
      </c>
      <c r="N1132" s="11">
        <v>148500</v>
      </c>
    </row>
    <row r="1133" spans="1:14" x14ac:dyDescent="0.4">
      <c r="A1133" s="1">
        <v>1131</v>
      </c>
      <c r="B1133" s="2" t="s">
        <v>14</v>
      </c>
      <c r="C1133" s="7" t="s">
        <v>1561</v>
      </c>
      <c r="D1133" s="2" t="e">
        <f t="shared" si="51"/>
        <v>#REF!</v>
      </c>
      <c r="E1133" s="16" t="e">
        <f>VLOOKUP(C1133,#REF!,12,FALSE)</f>
        <v>#REF!</v>
      </c>
      <c r="F1133" s="2" t="str">
        <f>IFERROR(VLOOKUP($H1133,[1]종합!$B$2:$C$142,2,FALSE),0)</f>
        <v>용역</v>
      </c>
      <c r="G1133" s="2" t="str">
        <f t="shared" si="52"/>
        <v>수의계약</v>
      </c>
      <c r="H1133" s="2" t="str">
        <f>IFERROR(VLOOKUP(I1133,[1]종합!$A$1:$C$143,2,FALSE),0)</f>
        <v>청소및시설관리</v>
      </c>
      <c r="I1133" s="2" t="s">
        <v>1556</v>
      </c>
      <c r="J1133" s="7" t="s">
        <v>784</v>
      </c>
      <c r="K1133" s="2" t="s">
        <v>20</v>
      </c>
      <c r="L1133" s="7" t="s">
        <v>141</v>
      </c>
      <c r="M1133" s="2" t="str">
        <f t="shared" si="53"/>
        <v>100만원 미만</v>
      </c>
      <c r="N1133" s="11">
        <v>860000</v>
      </c>
    </row>
    <row r="1134" spans="1:14" x14ac:dyDescent="0.4">
      <c r="A1134" s="1">
        <v>1132</v>
      </c>
      <c r="B1134" s="2" t="s">
        <v>14</v>
      </c>
      <c r="C1134" s="7" t="s">
        <v>1447</v>
      </c>
      <c r="D1134" s="2" t="e">
        <f t="shared" si="51"/>
        <v>#REF!</v>
      </c>
      <c r="E1134" s="16" t="e">
        <f>VLOOKUP(C1134,#REF!,12,FALSE)</f>
        <v>#REF!</v>
      </c>
      <c r="F1134" s="2" t="str">
        <f>IFERROR(VLOOKUP($H1134,[1]종합!$B$2:$C$142,2,FALSE),0)</f>
        <v>용역</v>
      </c>
      <c r="G1134" s="2" t="str">
        <f t="shared" si="52"/>
        <v>수의계약</v>
      </c>
      <c r="H1134" s="2" t="str">
        <f>IFERROR(VLOOKUP(I1134,[1]종합!$A$1:$C$143,2,FALSE),0)</f>
        <v>의료서비스</v>
      </c>
      <c r="I1134" s="2" t="s">
        <v>1655</v>
      </c>
      <c r="J1134" s="7" t="s">
        <v>1210</v>
      </c>
      <c r="K1134" s="2" t="s">
        <v>20</v>
      </c>
      <c r="L1134" s="7" t="s">
        <v>127</v>
      </c>
      <c r="M1134" s="2" t="str">
        <f t="shared" si="53"/>
        <v>500~1000만원</v>
      </c>
      <c r="N1134" s="11">
        <v>6174700</v>
      </c>
    </row>
    <row r="1135" spans="1:14" x14ac:dyDescent="0.4">
      <c r="A1135" s="1">
        <v>1133</v>
      </c>
      <c r="B1135" s="2" t="s">
        <v>14</v>
      </c>
      <c r="C1135" s="7" t="s">
        <v>1440</v>
      </c>
      <c r="D1135" s="2" t="e">
        <f t="shared" si="51"/>
        <v>#REF!</v>
      </c>
      <c r="E1135" s="16" t="e">
        <f>VLOOKUP(C1135,#REF!,12,FALSE)</f>
        <v>#REF!</v>
      </c>
      <c r="F1135" s="2" t="str">
        <f>IFERROR(VLOOKUP($H1135,[1]종합!$B$2:$C$142,2,FALSE),0)</f>
        <v>용역</v>
      </c>
      <c r="G1135" s="2" t="str">
        <f t="shared" si="52"/>
        <v>수의계약</v>
      </c>
      <c r="H1135" s="2" t="str">
        <f>IFERROR(VLOOKUP(I1135,[1]종합!$A$1:$C$143,2,FALSE),0)</f>
        <v>인쇄출판</v>
      </c>
      <c r="I1135" s="2" t="s">
        <v>1529</v>
      </c>
      <c r="J1135" s="7" t="s">
        <v>1211</v>
      </c>
      <c r="K1135" s="2" t="s">
        <v>20</v>
      </c>
      <c r="L1135" s="7" t="s">
        <v>17</v>
      </c>
      <c r="M1135" s="2" t="str">
        <f t="shared" si="53"/>
        <v>100만원 미만</v>
      </c>
      <c r="N1135" s="11">
        <v>50000</v>
      </c>
    </row>
    <row r="1136" spans="1:14" x14ac:dyDescent="0.4">
      <c r="A1136" s="1">
        <v>1134</v>
      </c>
      <c r="B1136" s="2" t="s">
        <v>14</v>
      </c>
      <c r="C1136" s="7" t="s">
        <v>1440</v>
      </c>
      <c r="D1136" s="2" t="e">
        <f t="shared" si="51"/>
        <v>#REF!</v>
      </c>
      <c r="E1136" s="16" t="e">
        <f>VLOOKUP(C1136,#REF!,12,FALSE)</f>
        <v>#REF!</v>
      </c>
      <c r="F1136" s="2" t="str">
        <f>IFERROR(VLOOKUP($H1136,[1]종합!$B$2:$C$142,2,FALSE),0)</f>
        <v>용역</v>
      </c>
      <c r="G1136" s="2" t="str">
        <f t="shared" si="52"/>
        <v>수의계약</v>
      </c>
      <c r="H1136" s="2" t="str">
        <f>IFERROR(VLOOKUP(I1136,[1]종합!$A$1:$C$143,2,FALSE),0)</f>
        <v>인쇄출판</v>
      </c>
      <c r="I1136" s="2" t="s">
        <v>1529</v>
      </c>
      <c r="J1136" s="7" t="s">
        <v>1212</v>
      </c>
      <c r="K1136" s="2" t="s">
        <v>20</v>
      </c>
      <c r="L1136" s="7" t="s">
        <v>17</v>
      </c>
      <c r="M1136" s="2" t="str">
        <f t="shared" si="53"/>
        <v>100만원 미만</v>
      </c>
      <c r="N1136" s="11">
        <v>50000</v>
      </c>
    </row>
    <row r="1137" spans="1:14" x14ac:dyDescent="0.4">
      <c r="A1137" s="1">
        <v>1135</v>
      </c>
      <c r="B1137" s="2" t="s">
        <v>14</v>
      </c>
      <c r="C1137" s="7" t="s">
        <v>1440</v>
      </c>
      <c r="D1137" s="2" t="e">
        <f t="shared" si="51"/>
        <v>#REF!</v>
      </c>
      <c r="E1137" s="16" t="e">
        <f>VLOOKUP(C1137,#REF!,12,FALSE)</f>
        <v>#REF!</v>
      </c>
      <c r="F1137" s="2" t="str">
        <f>IFERROR(VLOOKUP($H1137,[1]종합!$B$2:$C$142,2,FALSE),0)</f>
        <v>용역</v>
      </c>
      <c r="G1137" s="2" t="str">
        <f t="shared" si="52"/>
        <v>수의계약</v>
      </c>
      <c r="H1137" s="2" t="str">
        <f>IFERROR(VLOOKUP(I1137,[1]종합!$A$1:$C$143,2,FALSE),0)</f>
        <v>인쇄출판</v>
      </c>
      <c r="I1137" s="2" t="s">
        <v>1665</v>
      </c>
      <c r="J1137" s="7" t="s">
        <v>1213</v>
      </c>
      <c r="K1137" s="2" t="s">
        <v>1214</v>
      </c>
      <c r="L1137" s="7" t="s">
        <v>42</v>
      </c>
      <c r="M1137" s="2" t="str">
        <f t="shared" si="53"/>
        <v>100~500만원</v>
      </c>
      <c r="N1137" s="11">
        <v>1980000</v>
      </c>
    </row>
    <row r="1138" spans="1:14" x14ac:dyDescent="0.4">
      <c r="A1138" s="1">
        <v>1136</v>
      </c>
      <c r="B1138" s="2" t="s">
        <v>14</v>
      </c>
      <c r="C1138" s="7" t="s">
        <v>1440</v>
      </c>
      <c r="D1138" s="2" t="e">
        <f t="shared" si="51"/>
        <v>#REF!</v>
      </c>
      <c r="E1138" s="16" t="e">
        <f>VLOOKUP(C1138,#REF!,12,FALSE)</f>
        <v>#REF!</v>
      </c>
      <c r="F1138" s="2" t="str">
        <f>IFERROR(VLOOKUP($H1138,[1]종합!$B$2:$C$142,2,FALSE),0)</f>
        <v>용역</v>
      </c>
      <c r="G1138" s="2" t="str">
        <f t="shared" si="52"/>
        <v>수의계약</v>
      </c>
      <c r="H1138" s="2" t="str">
        <f>IFERROR(VLOOKUP(I1138,[1]종합!$A$1:$C$143,2,FALSE),0)</f>
        <v>인쇄출판</v>
      </c>
      <c r="I1138" s="2" t="s">
        <v>1529</v>
      </c>
      <c r="J1138" s="7" t="s">
        <v>1215</v>
      </c>
      <c r="K1138" s="2" t="s">
        <v>20</v>
      </c>
      <c r="L1138" s="7" t="s">
        <v>17</v>
      </c>
      <c r="M1138" s="2" t="str">
        <f t="shared" si="53"/>
        <v>100만원 미만</v>
      </c>
      <c r="N1138" s="11">
        <v>50000</v>
      </c>
    </row>
    <row r="1139" spans="1:14" x14ac:dyDescent="0.4">
      <c r="A1139" s="1">
        <v>1137</v>
      </c>
      <c r="B1139" s="2" t="s">
        <v>687</v>
      </c>
      <c r="C1139" s="7" t="s">
        <v>1440</v>
      </c>
      <c r="D1139" s="2" t="e">
        <f t="shared" si="51"/>
        <v>#REF!</v>
      </c>
      <c r="E1139" s="16" t="e">
        <f>VLOOKUP(C1139,#REF!,12,FALSE)</f>
        <v>#REF!</v>
      </c>
      <c r="F1139" s="2" t="str">
        <f>IFERROR(VLOOKUP($H1139,[1]종합!$B$2:$C$142,2,FALSE),0)</f>
        <v>용역</v>
      </c>
      <c r="G1139" s="2" t="str">
        <f t="shared" si="52"/>
        <v>수의계약</v>
      </c>
      <c r="H1139" s="2" t="str">
        <f>IFERROR(VLOOKUP(I1139,[1]종합!$A$1:$C$143,2,FALSE),0)</f>
        <v>인쇄출판</v>
      </c>
      <c r="I1139" s="2" t="s">
        <v>1529</v>
      </c>
      <c r="J1139" s="7" t="s">
        <v>1216</v>
      </c>
      <c r="K1139" s="2" t="s">
        <v>20</v>
      </c>
      <c r="L1139" s="7" t="s">
        <v>192</v>
      </c>
      <c r="M1139" s="2" t="str">
        <f t="shared" si="53"/>
        <v>100~500만원</v>
      </c>
      <c r="N1139" s="11">
        <v>1273000</v>
      </c>
    </row>
    <row r="1140" spans="1:14" x14ac:dyDescent="0.4">
      <c r="A1140" s="1">
        <v>1138</v>
      </c>
      <c r="B1140" s="2" t="s">
        <v>14</v>
      </c>
      <c r="C1140" s="7" t="s">
        <v>1440</v>
      </c>
      <c r="D1140" s="2" t="e">
        <f t="shared" si="51"/>
        <v>#REF!</v>
      </c>
      <c r="E1140" s="16" t="e">
        <f>VLOOKUP(C1140,#REF!,12,FALSE)</f>
        <v>#REF!</v>
      </c>
      <c r="F1140" s="2" t="str">
        <f>IFERROR(VLOOKUP($H1140,[1]종합!$B$2:$C$142,2,FALSE),0)</f>
        <v>용역</v>
      </c>
      <c r="G1140" s="2" t="str">
        <f t="shared" si="52"/>
        <v>수의계약</v>
      </c>
      <c r="H1140" s="2" t="str">
        <f>IFERROR(VLOOKUP(I1140,[1]종합!$A$1:$C$143,2,FALSE),0)</f>
        <v>인쇄출판</v>
      </c>
      <c r="I1140" s="2" t="s">
        <v>1529</v>
      </c>
      <c r="J1140" s="7" t="s">
        <v>1217</v>
      </c>
      <c r="K1140" s="2" t="s">
        <v>1046</v>
      </c>
      <c r="L1140" s="7" t="s">
        <v>171</v>
      </c>
      <c r="M1140" s="2" t="str">
        <f t="shared" si="53"/>
        <v>100만원 미만</v>
      </c>
      <c r="N1140" s="11">
        <v>126500</v>
      </c>
    </row>
    <row r="1141" spans="1:14" x14ac:dyDescent="0.4">
      <c r="A1141" s="1">
        <v>1139</v>
      </c>
      <c r="B1141" s="2" t="s">
        <v>552</v>
      </c>
      <c r="C1141" s="7" t="s">
        <v>1440</v>
      </c>
      <c r="D1141" s="2" t="e">
        <f t="shared" si="51"/>
        <v>#REF!</v>
      </c>
      <c r="E1141" s="16" t="e">
        <f>VLOOKUP(C1141,#REF!,12,FALSE)</f>
        <v>#REF!</v>
      </c>
      <c r="F1141" s="2" t="str">
        <f>IFERROR(VLOOKUP($H1141,[1]종합!$B$2:$C$142,2,FALSE),0)</f>
        <v>용역</v>
      </c>
      <c r="G1141" s="2" t="str">
        <f t="shared" si="52"/>
        <v>수의계약</v>
      </c>
      <c r="H1141" s="2" t="str">
        <f>IFERROR(VLOOKUP(I1141,[1]종합!$A$1:$C$143,2,FALSE),0)</f>
        <v>인쇄출판</v>
      </c>
      <c r="I1141" s="2" t="s">
        <v>1665</v>
      </c>
      <c r="J1141" s="7" t="s">
        <v>1218</v>
      </c>
      <c r="K1141" s="2" t="s">
        <v>20</v>
      </c>
      <c r="L1141" s="7" t="s">
        <v>25</v>
      </c>
      <c r="M1141" s="2" t="str">
        <f t="shared" si="53"/>
        <v>100만원 미만</v>
      </c>
      <c r="N1141" s="11">
        <v>945800</v>
      </c>
    </row>
    <row r="1142" spans="1:14" x14ac:dyDescent="0.4">
      <c r="A1142" s="1">
        <v>1140</v>
      </c>
      <c r="B1142" s="2" t="s">
        <v>14</v>
      </c>
      <c r="C1142" s="7" t="s">
        <v>1440</v>
      </c>
      <c r="D1142" s="2" t="e">
        <f t="shared" si="51"/>
        <v>#REF!</v>
      </c>
      <c r="E1142" s="16" t="e">
        <f>VLOOKUP(C1142,#REF!,12,FALSE)</f>
        <v>#REF!</v>
      </c>
      <c r="F1142" s="2" t="str">
        <f>IFERROR(VLOOKUP($H1142,[1]종합!$B$2:$C$142,2,FALSE),0)</f>
        <v>물품</v>
      </c>
      <c r="G1142" s="2" t="str">
        <f t="shared" si="52"/>
        <v>수의계약</v>
      </c>
      <c r="H1142" s="2" t="str">
        <f>IFERROR(VLOOKUP(I1142,[1]종합!$A$1:$C$143,2,FALSE),0)</f>
        <v>도서및교구재</v>
      </c>
      <c r="I1142" s="2" t="s">
        <v>1663</v>
      </c>
      <c r="J1142" s="7" t="s">
        <v>1219</v>
      </c>
      <c r="K1142" s="2" t="s">
        <v>20</v>
      </c>
      <c r="L1142" s="7" t="s">
        <v>87</v>
      </c>
      <c r="M1142" s="2" t="str">
        <f t="shared" si="53"/>
        <v>100만원 미만</v>
      </c>
      <c r="N1142" s="11">
        <v>630000</v>
      </c>
    </row>
    <row r="1143" spans="1:14" x14ac:dyDescent="0.4">
      <c r="A1143" s="1">
        <v>1141</v>
      </c>
      <c r="B1143" s="2" t="s">
        <v>505</v>
      </c>
      <c r="C1143" s="7" t="s">
        <v>1440</v>
      </c>
      <c r="D1143" s="2" t="e">
        <f t="shared" si="51"/>
        <v>#REF!</v>
      </c>
      <c r="E1143" s="16" t="e">
        <f>VLOOKUP(C1143,#REF!,12,FALSE)</f>
        <v>#REF!</v>
      </c>
      <c r="F1143" s="2" t="str">
        <f>IFERROR(VLOOKUP($H1143,[1]종합!$B$2:$C$142,2,FALSE),0)</f>
        <v>용역</v>
      </c>
      <c r="G1143" s="2" t="str">
        <f t="shared" si="52"/>
        <v>수의계약</v>
      </c>
      <c r="H1143" s="2" t="str">
        <f>IFERROR(VLOOKUP(I1143,[1]종합!$A$1:$C$143,2,FALSE),0)</f>
        <v>인쇄출판</v>
      </c>
      <c r="I1143" s="2" t="s">
        <v>1543</v>
      </c>
      <c r="J1143" s="7" t="s">
        <v>1220</v>
      </c>
      <c r="K1143" s="2" t="s">
        <v>20</v>
      </c>
      <c r="L1143" s="7" t="s">
        <v>69</v>
      </c>
      <c r="M1143" s="2" t="str">
        <f t="shared" si="53"/>
        <v>100만원 미만</v>
      </c>
      <c r="N1143" s="11">
        <v>400000</v>
      </c>
    </row>
    <row r="1144" spans="1:14" x14ac:dyDescent="0.4">
      <c r="A1144" s="1">
        <v>1142</v>
      </c>
      <c r="B1144" s="2" t="s">
        <v>14</v>
      </c>
      <c r="C1144" s="7" t="s">
        <v>1448</v>
      </c>
      <c r="D1144" s="2" t="e">
        <f t="shared" si="51"/>
        <v>#REF!</v>
      </c>
      <c r="E1144" s="16" t="e">
        <f>VLOOKUP(C1144,#REF!,12,FALSE)</f>
        <v>#REF!</v>
      </c>
      <c r="F1144" s="2" t="str">
        <f>IFERROR(VLOOKUP($H1144,[1]종합!$B$2:$C$142,2,FALSE),0)</f>
        <v>용역</v>
      </c>
      <c r="G1144" s="2" t="str">
        <f t="shared" si="52"/>
        <v>수의계약</v>
      </c>
      <c r="H1144" s="2" t="str">
        <f>IFERROR(VLOOKUP(I1144,[1]종합!$A$1:$C$143,2,FALSE),0)</f>
        <v>기타사업서비스</v>
      </c>
      <c r="I1144" s="2" t="s">
        <v>1683</v>
      </c>
      <c r="J1144" s="7" t="s">
        <v>1221</v>
      </c>
      <c r="K1144" s="2" t="s">
        <v>20</v>
      </c>
      <c r="L1144" s="7" t="s">
        <v>85</v>
      </c>
      <c r="M1144" s="2" t="str">
        <f t="shared" si="53"/>
        <v>1000~2000만원</v>
      </c>
      <c r="N1144" s="11">
        <v>17023240</v>
      </c>
    </row>
    <row r="1145" spans="1:14" x14ac:dyDescent="0.4">
      <c r="A1145" s="1">
        <v>1143</v>
      </c>
      <c r="B1145" s="2" t="s">
        <v>14</v>
      </c>
      <c r="C1145" s="7" t="s">
        <v>1440</v>
      </c>
      <c r="D1145" s="2" t="e">
        <f t="shared" si="51"/>
        <v>#REF!</v>
      </c>
      <c r="E1145" s="16" t="e">
        <f>VLOOKUP(C1145,#REF!,12,FALSE)</f>
        <v>#REF!</v>
      </c>
      <c r="F1145" s="2" t="str">
        <f>IFERROR(VLOOKUP($H1145,[1]종합!$B$2:$C$142,2,FALSE),0)</f>
        <v>용역</v>
      </c>
      <c r="G1145" s="2" t="str">
        <f t="shared" si="52"/>
        <v>수의계약</v>
      </c>
      <c r="H1145" s="2" t="str">
        <f>IFERROR(VLOOKUP(I1145,[1]종합!$A$1:$C$143,2,FALSE),0)</f>
        <v>인쇄출판</v>
      </c>
      <c r="I1145" s="2" t="s">
        <v>1665</v>
      </c>
      <c r="J1145" s="7" t="s">
        <v>1222</v>
      </c>
      <c r="K1145" s="2" t="s">
        <v>20</v>
      </c>
      <c r="L1145" s="7" t="s">
        <v>31</v>
      </c>
      <c r="M1145" s="2" t="str">
        <f t="shared" si="53"/>
        <v>100만원 미만</v>
      </c>
      <c r="N1145" s="11">
        <v>44000</v>
      </c>
    </row>
    <row r="1146" spans="1:14" x14ac:dyDescent="0.4">
      <c r="A1146" s="1">
        <v>1144</v>
      </c>
      <c r="B1146" s="2" t="s">
        <v>14</v>
      </c>
      <c r="C1146" s="7" t="s">
        <v>1440</v>
      </c>
      <c r="D1146" s="2" t="e">
        <f t="shared" si="51"/>
        <v>#REF!</v>
      </c>
      <c r="E1146" s="16" t="e">
        <f>VLOOKUP(C1146,#REF!,12,FALSE)</f>
        <v>#REF!</v>
      </c>
      <c r="F1146" s="2" t="str">
        <f>IFERROR(VLOOKUP($H1146,[1]종합!$B$2:$C$142,2,FALSE),0)</f>
        <v>용역</v>
      </c>
      <c r="G1146" s="2" t="str">
        <f t="shared" si="52"/>
        <v>수의계약</v>
      </c>
      <c r="H1146" s="2" t="str">
        <f>IFERROR(VLOOKUP(I1146,[1]종합!$A$1:$C$143,2,FALSE),0)</f>
        <v>인쇄출판</v>
      </c>
      <c r="I1146" s="2" t="s">
        <v>1530</v>
      </c>
      <c r="J1146" s="7" t="s">
        <v>1223</v>
      </c>
      <c r="K1146" s="2" t="s">
        <v>20</v>
      </c>
      <c r="L1146" s="7" t="s">
        <v>31</v>
      </c>
      <c r="M1146" s="2" t="str">
        <f t="shared" si="53"/>
        <v>100만원 미만</v>
      </c>
      <c r="N1146" s="11">
        <v>947100</v>
      </c>
    </row>
    <row r="1147" spans="1:14" x14ac:dyDescent="0.4">
      <c r="A1147" s="1">
        <v>1145</v>
      </c>
      <c r="B1147" s="2" t="s">
        <v>14</v>
      </c>
      <c r="C1147" s="7" t="s">
        <v>1450</v>
      </c>
      <c r="D1147" s="2" t="e">
        <f t="shared" si="51"/>
        <v>#REF!</v>
      </c>
      <c r="E1147" s="16" t="e">
        <f>VLOOKUP(C1147,#REF!,12,FALSE)</f>
        <v>#REF!</v>
      </c>
      <c r="F1147" s="2" t="str">
        <f>IFERROR(VLOOKUP($H1147,[1]종합!$B$2:$C$142,2,FALSE),0)</f>
        <v>용역</v>
      </c>
      <c r="G1147" s="2" t="str">
        <f t="shared" si="52"/>
        <v>수의계약</v>
      </c>
      <c r="H1147" s="2" t="str">
        <f>IFERROR(VLOOKUP(I1147,[1]종합!$A$1:$C$143,2,FALSE),0)</f>
        <v>청소및시설관리</v>
      </c>
      <c r="I1147" s="2" t="s">
        <v>1536</v>
      </c>
      <c r="J1147" s="7" t="s">
        <v>1224</v>
      </c>
      <c r="K1147" s="2" t="s">
        <v>20</v>
      </c>
      <c r="L1147" s="7" t="s">
        <v>127</v>
      </c>
      <c r="M1147" s="2" t="str">
        <f t="shared" si="53"/>
        <v>100~500만원</v>
      </c>
      <c r="N1147" s="11">
        <v>1300000</v>
      </c>
    </row>
    <row r="1148" spans="1:14" x14ac:dyDescent="0.4">
      <c r="A1148" s="1">
        <v>1146</v>
      </c>
      <c r="B1148" s="2" t="s">
        <v>14</v>
      </c>
      <c r="C1148" s="7" t="s">
        <v>1450</v>
      </c>
      <c r="D1148" s="2" t="e">
        <f t="shared" si="51"/>
        <v>#REF!</v>
      </c>
      <c r="E1148" s="16" t="e">
        <f>VLOOKUP(C1148,#REF!,12,FALSE)</f>
        <v>#REF!</v>
      </c>
      <c r="F1148" s="2" t="str">
        <f>IFERROR(VLOOKUP($H1148,[1]종합!$B$2:$C$142,2,FALSE),0)</f>
        <v>용역</v>
      </c>
      <c r="G1148" s="2" t="str">
        <f t="shared" si="52"/>
        <v>수의계약</v>
      </c>
      <c r="H1148" s="2" t="str">
        <f>IFERROR(VLOOKUP(I1148,[1]종합!$A$1:$C$143,2,FALSE),0)</f>
        <v>청소및시설관리</v>
      </c>
      <c r="I1148" s="2" t="s">
        <v>1536</v>
      </c>
      <c r="J1148" s="7" t="s">
        <v>1225</v>
      </c>
      <c r="K1148" s="2" t="s">
        <v>20</v>
      </c>
      <c r="L1148" s="7" t="s">
        <v>591</v>
      </c>
      <c r="M1148" s="2" t="str">
        <f t="shared" si="53"/>
        <v>100만원 미만</v>
      </c>
      <c r="N1148" s="11">
        <v>759000</v>
      </c>
    </row>
    <row r="1149" spans="1:14" x14ac:dyDescent="0.4">
      <c r="A1149" s="1">
        <v>1147</v>
      </c>
      <c r="B1149" s="2" t="s">
        <v>14</v>
      </c>
      <c r="C1149" s="7" t="s">
        <v>1442</v>
      </c>
      <c r="D1149" s="2" t="e">
        <f t="shared" si="51"/>
        <v>#REF!</v>
      </c>
      <c r="E1149" s="16" t="e">
        <f>VLOOKUP(C1149,#REF!,12,FALSE)</f>
        <v>#REF!</v>
      </c>
      <c r="F1149" s="2" t="str">
        <f>IFERROR(VLOOKUP($H1149,[1]종합!$B$2:$C$142,2,FALSE),0)</f>
        <v>물품</v>
      </c>
      <c r="G1149" s="2" t="str">
        <f t="shared" si="52"/>
        <v>수의계약</v>
      </c>
      <c r="H1149" s="2" t="str">
        <f>IFERROR(VLOOKUP(I1149,[1]종합!$A$1:$C$143,2,FALSE),0)</f>
        <v>농업조경화훼</v>
      </c>
      <c r="I1149" s="2" t="s">
        <v>1679</v>
      </c>
      <c r="J1149" s="7" t="s">
        <v>1226</v>
      </c>
      <c r="K1149" s="2" t="s">
        <v>20</v>
      </c>
      <c r="L1149" s="7" t="s">
        <v>1227</v>
      </c>
      <c r="M1149" s="2" t="str">
        <f t="shared" si="53"/>
        <v>100~500만원</v>
      </c>
      <c r="N1149" s="11">
        <v>1590000</v>
      </c>
    </row>
    <row r="1150" spans="1:14" x14ac:dyDescent="0.4">
      <c r="A1150" s="1">
        <v>1148</v>
      </c>
      <c r="B1150" s="2" t="s">
        <v>14</v>
      </c>
      <c r="C1150" s="7" t="s">
        <v>1440</v>
      </c>
      <c r="D1150" s="2" t="e">
        <f t="shared" si="51"/>
        <v>#REF!</v>
      </c>
      <c r="E1150" s="16" t="e">
        <f>VLOOKUP(C1150,#REF!,12,FALSE)</f>
        <v>#REF!</v>
      </c>
      <c r="F1150" s="2" t="str">
        <f>IFERROR(VLOOKUP($H1150,[1]종합!$B$2:$C$142,2,FALSE),0)</f>
        <v>용역</v>
      </c>
      <c r="G1150" s="2" t="str">
        <f t="shared" si="52"/>
        <v>수의계약</v>
      </c>
      <c r="H1150" s="2" t="str">
        <f>IFERROR(VLOOKUP(I1150,[1]종합!$A$1:$C$143,2,FALSE),0)</f>
        <v>인쇄출판</v>
      </c>
      <c r="I1150" s="2" t="s">
        <v>1529</v>
      </c>
      <c r="J1150" s="7" t="s">
        <v>1228</v>
      </c>
      <c r="K1150" s="2" t="s">
        <v>20</v>
      </c>
      <c r="L1150" s="7" t="s">
        <v>17</v>
      </c>
      <c r="M1150" s="2" t="str">
        <f t="shared" si="53"/>
        <v>100만원 미만</v>
      </c>
      <c r="N1150" s="11">
        <v>44000</v>
      </c>
    </row>
    <row r="1151" spans="1:14" x14ac:dyDescent="0.4">
      <c r="A1151" s="1">
        <v>1149</v>
      </c>
      <c r="B1151" s="2" t="s">
        <v>505</v>
      </c>
      <c r="C1151" s="7" t="s">
        <v>1440</v>
      </c>
      <c r="D1151" s="2" t="e">
        <f t="shared" si="51"/>
        <v>#REF!</v>
      </c>
      <c r="E1151" s="16" t="e">
        <f>VLOOKUP(C1151,#REF!,12,FALSE)</f>
        <v>#REF!</v>
      </c>
      <c r="F1151" s="2" t="str">
        <f>IFERROR(VLOOKUP($H1151,[1]종합!$B$2:$C$142,2,FALSE),0)</f>
        <v>용역</v>
      </c>
      <c r="G1151" s="2" t="str">
        <f t="shared" si="52"/>
        <v>수의계약</v>
      </c>
      <c r="H1151" s="2" t="str">
        <f>IFERROR(VLOOKUP(I1151,[1]종합!$A$1:$C$143,2,FALSE),0)</f>
        <v>인쇄출판</v>
      </c>
      <c r="I1151" s="2" t="s">
        <v>1530</v>
      </c>
      <c r="J1151" s="7" t="s">
        <v>1229</v>
      </c>
      <c r="K1151" s="2" t="s">
        <v>1173</v>
      </c>
      <c r="L1151" s="7" t="s">
        <v>17</v>
      </c>
      <c r="M1151" s="2" t="str">
        <f t="shared" si="53"/>
        <v>100만원 미만</v>
      </c>
      <c r="N1151" s="11">
        <v>66000</v>
      </c>
    </row>
    <row r="1152" spans="1:14" x14ac:dyDescent="0.4">
      <c r="A1152" s="1">
        <v>1150</v>
      </c>
      <c r="B1152" s="2" t="s">
        <v>1104</v>
      </c>
      <c r="C1152" s="7" t="s">
        <v>1440</v>
      </c>
      <c r="D1152" s="2" t="e">
        <f t="shared" si="51"/>
        <v>#REF!</v>
      </c>
      <c r="E1152" s="16" t="e">
        <f>VLOOKUP(C1152,#REF!,12,FALSE)</f>
        <v>#REF!</v>
      </c>
      <c r="F1152" s="2" t="str">
        <f>IFERROR(VLOOKUP($H1152,[1]종합!$B$2:$C$142,2,FALSE),0)</f>
        <v>용역</v>
      </c>
      <c r="G1152" s="2" t="str">
        <f t="shared" si="52"/>
        <v>수의계약</v>
      </c>
      <c r="H1152" s="2" t="str">
        <f>IFERROR(VLOOKUP(I1152,[1]종합!$A$1:$C$143,2,FALSE),0)</f>
        <v>인쇄출판</v>
      </c>
      <c r="I1152" s="2" t="s">
        <v>1529</v>
      </c>
      <c r="J1152" s="7" t="s">
        <v>1230</v>
      </c>
      <c r="K1152" s="2" t="s">
        <v>20</v>
      </c>
      <c r="L1152" s="7" t="s">
        <v>161</v>
      </c>
      <c r="M1152" s="2" t="str">
        <f t="shared" si="53"/>
        <v>100만원 미만</v>
      </c>
      <c r="N1152" s="11">
        <v>44000</v>
      </c>
    </row>
    <row r="1153" spans="1:14" x14ac:dyDescent="0.4">
      <c r="A1153" s="1">
        <v>1151</v>
      </c>
      <c r="B1153" s="2" t="s">
        <v>1162</v>
      </c>
      <c r="C1153" s="7" t="s">
        <v>1440</v>
      </c>
      <c r="D1153" s="2" t="e">
        <f t="shared" si="51"/>
        <v>#REF!</v>
      </c>
      <c r="E1153" s="16" t="e">
        <f>VLOOKUP(C1153,#REF!,12,FALSE)</f>
        <v>#REF!</v>
      </c>
      <c r="F1153" s="2" t="str">
        <f>IFERROR(VLOOKUP($H1153,[1]종합!$B$2:$C$142,2,FALSE),0)</f>
        <v>용역</v>
      </c>
      <c r="G1153" s="2" t="str">
        <f t="shared" si="52"/>
        <v>수의계약</v>
      </c>
      <c r="H1153" s="2" t="str">
        <f>IFERROR(VLOOKUP(I1153,[1]종합!$A$1:$C$143,2,FALSE),0)</f>
        <v>인쇄출판</v>
      </c>
      <c r="I1153" s="2" t="s">
        <v>1529</v>
      </c>
      <c r="J1153" s="7" t="s">
        <v>1231</v>
      </c>
      <c r="K1153" s="2" t="s">
        <v>20</v>
      </c>
      <c r="L1153" s="7" t="s">
        <v>31</v>
      </c>
      <c r="M1153" s="2" t="str">
        <f t="shared" si="53"/>
        <v>100만원 미만</v>
      </c>
      <c r="N1153" s="11">
        <v>49500</v>
      </c>
    </row>
    <row r="1154" spans="1:14" x14ac:dyDescent="0.4">
      <c r="A1154" s="1">
        <v>1152</v>
      </c>
      <c r="B1154" s="2" t="s">
        <v>505</v>
      </c>
      <c r="C1154" s="7" t="s">
        <v>1440</v>
      </c>
      <c r="D1154" s="2" t="e">
        <f t="shared" si="51"/>
        <v>#REF!</v>
      </c>
      <c r="E1154" s="16" t="e">
        <f>VLOOKUP(C1154,#REF!,12,FALSE)</f>
        <v>#REF!</v>
      </c>
      <c r="F1154" s="2" t="str">
        <f>IFERROR(VLOOKUP($H1154,[1]종합!$B$2:$C$142,2,FALSE),0)</f>
        <v>용역</v>
      </c>
      <c r="G1154" s="2" t="str">
        <f t="shared" si="52"/>
        <v>수의계약</v>
      </c>
      <c r="H1154" s="2" t="str">
        <f>IFERROR(VLOOKUP(I1154,[1]종합!$A$1:$C$143,2,FALSE),0)</f>
        <v>인쇄출판</v>
      </c>
      <c r="I1154" s="2" t="s">
        <v>1665</v>
      </c>
      <c r="J1154" s="7" t="s">
        <v>1232</v>
      </c>
      <c r="K1154" s="2" t="s">
        <v>503</v>
      </c>
      <c r="L1154" s="7" t="s">
        <v>79</v>
      </c>
      <c r="M1154" s="2" t="str">
        <f t="shared" si="53"/>
        <v>100만원 미만</v>
      </c>
      <c r="N1154" s="11">
        <v>946000</v>
      </c>
    </row>
    <row r="1155" spans="1:14" x14ac:dyDescent="0.4">
      <c r="A1155" s="1">
        <v>1153</v>
      </c>
      <c r="B1155" s="2" t="s">
        <v>14</v>
      </c>
      <c r="C1155" s="7" t="s">
        <v>1464</v>
      </c>
      <c r="D1155" s="2" t="e">
        <f t="shared" ref="D1155:D1218" si="54">IF(OR($E1155="천안", $E1155="공주", $E1155="보령", $E1155="아산", $E1155="서산", $E1155="논산", $E1155="계룡", $E1155="당진", $E1155="금산", $E1155="부여", $E1155="서천", $E1155="청양", $E1155="홍성", $E1155="예산", $E1155="태안"), "도내", "도외")</f>
        <v>#REF!</v>
      </c>
      <c r="E1155" s="16" t="e">
        <f>VLOOKUP(C1155,#REF!,12,FALSE)</f>
        <v>#REF!</v>
      </c>
      <c r="F1155" s="2" t="str">
        <f>IFERROR(VLOOKUP($H1155,[1]종합!$B$2:$C$142,2,FALSE),0)</f>
        <v>용역</v>
      </c>
      <c r="G1155" s="2" t="str">
        <f t="shared" ref="G1155:G1218" si="55">IF($N1155&gt;20000000, "입찰계약", "수의계약")</f>
        <v>수의계약</v>
      </c>
      <c r="H1155" s="2" t="str">
        <f>IFERROR(VLOOKUP(I1155,[1]종합!$A$1:$C$143,2,FALSE),0)</f>
        <v>인쇄출판</v>
      </c>
      <c r="I1155" s="2" t="s">
        <v>1665</v>
      </c>
      <c r="J1155" s="7" t="s">
        <v>1233</v>
      </c>
      <c r="K1155" s="2" t="s">
        <v>20</v>
      </c>
      <c r="L1155" s="7" t="s">
        <v>285</v>
      </c>
      <c r="M1155" s="2" t="str">
        <f t="shared" ref="M1155:M1218" si="56">IF($N1155&lt;1000000, "100만원 미만", IF($N1155&lt;5000000, "100~500만원", IF($N1155&lt;10000000, "500~1000만원", IF($N1155&lt;20000000, "1000~2000만원", IF($N1155&lt;30000000, "2000~3000만원", IF($N1155&lt;40000000, "3000~4000만원", IF($N1155&lt;50000000, "4000~5000만원", "5000만원 이상")))))))</f>
        <v>100만원 미만</v>
      </c>
      <c r="N1155" s="11">
        <v>198000</v>
      </c>
    </row>
    <row r="1156" spans="1:14" x14ac:dyDescent="0.4">
      <c r="A1156" s="1">
        <v>1154</v>
      </c>
      <c r="B1156" s="2" t="s">
        <v>505</v>
      </c>
      <c r="C1156" s="7" t="s">
        <v>1450</v>
      </c>
      <c r="D1156" s="2" t="e">
        <f t="shared" si="54"/>
        <v>#REF!</v>
      </c>
      <c r="E1156" s="16" t="e">
        <f>VLOOKUP(C1156,#REF!,12,FALSE)</f>
        <v>#REF!</v>
      </c>
      <c r="F1156" s="2" t="str">
        <f>IFERROR(VLOOKUP($H1156,[1]종합!$B$2:$C$142,2,FALSE),0)</f>
        <v>용역</v>
      </c>
      <c r="G1156" s="2" t="str">
        <f t="shared" si="55"/>
        <v>수의계약</v>
      </c>
      <c r="H1156" s="2" t="str">
        <f>IFERROR(VLOOKUP(I1156,[1]종합!$A$1:$C$143,2,FALSE),0)</f>
        <v>청소및시설관리</v>
      </c>
      <c r="I1156" s="2" t="s">
        <v>1556</v>
      </c>
      <c r="J1156" s="7" t="s">
        <v>1234</v>
      </c>
      <c r="K1156" s="2" t="s">
        <v>20</v>
      </c>
      <c r="L1156" s="7" t="s">
        <v>1227</v>
      </c>
      <c r="M1156" s="2" t="str">
        <f t="shared" si="56"/>
        <v>100만원 미만</v>
      </c>
      <c r="N1156" s="11">
        <v>710350</v>
      </c>
    </row>
    <row r="1157" spans="1:14" x14ac:dyDescent="0.4">
      <c r="A1157" s="1">
        <v>1155</v>
      </c>
      <c r="B1157" s="2" t="s">
        <v>705</v>
      </c>
      <c r="C1157" s="7" t="s">
        <v>1440</v>
      </c>
      <c r="D1157" s="2" t="e">
        <f t="shared" si="54"/>
        <v>#REF!</v>
      </c>
      <c r="E1157" s="16" t="e">
        <f>VLOOKUP(C1157,#REF!,12,FALSE)</f>
        <v>#REF!</v>
      </c>
      <c r="F1157" s="2" t="str">
        <f>IFERROR(VLOOKUP($H1157,[1]종합!$B$2:$C$142,2,FALSE),0)</f>
        <v>용역</v>
      </c>
      <c r="G1157" s="2" t="str">
        <f t="shared" si="55"/>
        <v>수의계약</v>
      </c>
      <c r="H1157" s="2" t="str">
        <f>IFERROR(VLOOKUP(I1157,[1]종합!$A$1:$C$143,2,FALSE),0)</f>
        <v>인쇄출판</v>
      </c>
      <c r="I1157" s="2" t="s">
        <v>1529</v>
      </c>
      <c r="J1157" s="7" t="s">
        <v>1235</v>
      </c>
      <c r="K1157" s="2" t="s">
        <v>20</v>
      </c>
      <c r="L1157" s="7" t="s">
        <v>69</v>
      </c>
      <c r="M1157" s="2" t="str">
        <f t="shared" si="56"/>
        <v>100만원 미만</v>
      </c>
      <c r="N1157" s="11">
        <v>88000</v>
      </c>
    </row>
    <row r="1158" spans="1:14" x14ac:dyDescent="0.4">
      <c r="A1158" s="1">
        <v>1156</v>
      </c>
      <c r="B1158" s="2" t="s">
        <v>14</v>
      </c>
      <c r="C1158" s="7" t="s">
        <v>1440</v>
      </c>
      <c r="D1158" s="2" t="e">
        <f t="shared" si="54"/>
        <v>#REF!</v>
      </c>
      <c r="E1158" s="16" t="e">
        <f>VLOOKUP(C1158,#REF!,12,FALSE)</f>
        <v>#REF!</v>
      </c>
      <c r="F1158" s="2" t="str">
        <f>IFERROR(VLOOKUP($H1158,[1]종합!$B$2:$C$142,2,FALSE),0)</f>
        <v>용역</v>
      </c>
      <c r="G1158" s="2" t="str">
        <f t="shared" si="55"/>
        <v>수의계약</v>
      </c>
      <c r="H1158" s="2" t="str">
        <f>IFERROR(VLOOKUP(I1158,[1]종합!$A$1:$C$143,2,FALSE),0)</f>
        <v>인쇄출판</v>
      </c>
      <c r="I1158" s="2" t="s">
        <v>1529</v>
      </c>
      <c r="J1158" s="7" t="s">
        <v>1236</v>
      </c>
      <c r="K1158" s="2" t="s">
        <v>503</v>
      </c>
      <c r="L1158" s="7" t="s">
        <v>46</v>
      </c>
      <c r="M1158" s="2" t="str">
        <f t="shared" si="56"/>
        <v>100만원 미만</v>
      </c>
      <c r="N1158" s="11">
        <v>594000</v>
      </c>
    </row>
    <row r="1159" spans="1:14" x14ac:dyDescent="0.4">
      <c r="A1159" s="1">
        <v>1157</v>
      </c>
      <c r="B1159" s="2" t="s">
        <v>14</v>
      </c>
      <c r="C1159" s="7" t="s">
        <v>1440</v>
      </c>
      <c r="D1159" s="2" t="e">
        <f t="shared" si="54"/>
        <v>#REF!</v>
      </c>
      <c r="E1159" s="16" t="e">
        <f>VLOOKUP(C1159,#REF!,12,FALSE)</f>
        <v>#REF!</v>
      </c>
      <c r="F1159" s="2" t="str">
        <f>IFERROR(VLOOKUP($H1159,[1]종합!$B$2:$C$142,2,FALSE),0)</f>
        <v>용역</v>
      </c>
      <c r="G1159" s="2" t="str">
        <f t="shared" si="55"/>
        <v>수의계약</v>
      </c>
      <c r="H1159" s="2" t="str">
        <f>IFERROR(VLOOKUP(I1159,[1]종합!$A$1:$C$143,2,FALSE),0)</f>
        <v>인쇄출판</v>
      </c>
      <c r="I1159" s="2" t="s">
        <v>1543</v>
      </c>
      <c r="J1159" s="7" t="s">
        <v>1237</v>
      </c>
      <c r="K1159" s="2" t="s">
        <v>20</v>
      </c>
      <c r="L1159" s="7" t="s">
        <v>358</v>
      </c>
      <c r="M1159" s="2" t="str">
        <f t="shared" si="56"/>
        <v>100~500만원</v>
      </c>
      <c r="N1159" s="11">
        <v>1650000</v>
      </c>
    </row>
    <row r="1160" spans="1:14" x14ac:dyDescent="0.4">
      <c r="A1160" s="1">
        <v>1158</v>
      </c>
      <c r="B1160" s="2" t="s">
        <v>14</v>
      </c>
      <c r="C1160" s="7" t="s">
        <v>1440</v>
      </c>
      <c r="D1160" s="2" t="e">
        <f t="shared" si="54"/>
        <v>#REF!</v>
      </c>
      <c r="E1160" s="16" t="e">
        <f>VLOOKUP(C1160,#REF!,12,FALSE)</f>
        <v>#REF!</v>
      </c>
      <c r="F1160" s="2" t="str">
        <f>IFERROR(VLOOKUP($H1160,[1]종합!$B$2:$C$142,2,FALSE),0)</f>
        <v>용역</v>
      </c>
      <c r="G1160" s="2" t="str">
        <f t="shared" si="55"/>
        <v>수의계약</v>
      </c>
      <c r="H1160" s="2" t="str">
        <f>IFERROR(VLOOKUP(I1160,[1]종합!$A$1:$C$143,2,FALSE),0)</f>
        <v>인쇄출판</v>
      </c>
      <c r="I1160" s="2" t="s">
        <v>1529</v>
      </c>
      <c r="J1160" s="7" t="s">
        <v>1238</v>
      </c>
      <c r="K1160" s="2" t="s">
        <v>20</v>
      </c>
      <c r="L1160" s="7" t="s">
        <v>364</v>
      </c>
      <c r="M1160" s="2" t="str">
        <f t="shared" si="56"/>
        <v>100만원 미만</v>
      </c>
      <c r="N1160" s="11">
        <v>44000</v>
      </c>
    </row>
    <row r="1161" spans="1:14" x14ac:dyDescent="0.4">
      <c r="A1161" s="1">
        <v>1159</v>
      </c>
      <c r="B1161" s="2" t="s">
        <v>14</v>
      </c>
      <c r="C1161" s="7" t="s">
        <v>1440</v>
      </c>
      <c r="D1161" s="2" t="e">
        <f t="shared" si="54"/>
        <v>#REF!</v>
      </c>
      <c r="E1161" s="16" t="e">
        <f>VLOOKUP(C1161,#REF!,12,FALSE)</f>
        <v>#REF!</v>
      </c>
      <c r="F1161" s="2" t="str">
        <f>IFERROR(VLOOKUP($H1161,[1]종합!$B$2:$C$142,2,FALSE),0)</f>
        <v>용역</v>
      </c>
      <c r="G1161" s="2" t="str">
        <f t="shared" si="55"/>
        <v>수의계약</v>
      </c>
      <c r="H1161" s="2" t="str">
        <f>IFERROR(VLOOKUP(I1161,[1]종합!$A$1:$C$143,2,FALSE),0)</f>
        <v>인쇄출판</v>
      </c>
      <c r="I1161" s="2" t="s">
        <v>1665</v>
      </c>
      <c r="J1161" s="7" t="s">
        <v>1239</v>
      </c>
      <c r="K1161" s="2" t="s">
        <v>20</v>
      </c>
      <c r="L1161" s="7" t="s">
        <v>79</v>
      </c>
      <c r="M1161" s="2" t="str">
        <f t="shared" si="56"/>
        <v>100만원 미만</v>
      </c>
      <c r="N1161" s="11">
        <v>825000</v>
      </c>
    </row>
    <row r="1162" spans="1:14" x14ac:dyDescent="0.4">
      <c r="A1162" s="1">
        <v>1160</v>
      </c>
      <c r="B1162" s="2" t="s">
        <v>14</v>
      </c>
      <c r="C1162" s="7" t="s">
        <v>1450</v>
      </c>
      <c r="D1162" s="2" t="e">
        <f t="shared" si="54"/>
        <v>#REF!</v>
      </c>
      <c r="E1162" s="16" t="e">
        <f>VLOOKUP(C1162,#REF!,12,FALSE)</f>
        <v>#REF!</v>
      </c>
      <c r="F1162" s="2" t="str">
        <f>IFERROR(VLOOKUP($H1162,[1]종합!$B$2:$C$142,2,FALSE),0)</f>
        <v>용역</v>
      </c>
      <c r="G1162" s="2" t="str">
        <f t="shared" si="55"/>
        <v>수의계약</v>
      </c>
      <c r="H1162" s="2" t="str">
        <f>IFERROR(VLOOKUP(I1162,[1]종합!$A$1:$C$143,2,FALSE),0)</f>
        <v>청소및시설관리</v>
      </c>
      <c r="I1162" s="2" t="s">
        <v>1541</v>
      </c>
      <c r="J1162" s="7" t="s">
        <v>1240</v>
      </c>
      <c r="K1162" s="2" t="s">
        <v>20</v>
      </c>
      <c r="L1162" s="7" t="s">
        <v>97</v>
      </c>
      <c r="M1162" s="2" t="str">
        <f t="shared" si="56"/>
        <v>100~500만원</v>
      </c>
      <c r="N1162" s="11">
        <v>1700000</v>
      </c>
    </row>
    <row r="1163" spans="1:14" x14ac:dyDescent="0.4">
      <c r="A1163" s="1">
        <v>1161</v>
      </c>
      <c r="B1163" s="2" t="s">
        <v>14</v>
      </c>
      <c r="C1163" s="7" t="s">
        <v>1440</v>
      </c>
      <c r="D1163" s="2" t="e">
        <f t="shared" si="54"/>
        <v>#REF!</v>
      </c>
      <c r="E1163" s="16" t="e">
        <f>VLOOKUP(C1163,#REF!,12,FALSE)</f>
        <v>#REF!</v>
      </c>
      <c r="F1163" s="2" t="str">
        <f>IFERROR(VLOOKUP($H1163,[1]종합!$B$2:$C$142,2,FALSE),0)</f>
        <v>용역</v>
      </c>
      <c r="G1163" s="2" t="str">
        <f t="shared" si="55"/>
        <v>수의계약</v>
      </c>
      <c r="H1163" s="2" t="str">
        <f>IFERROR(VLOOKUP(I1163,[1]종합!$A$1:$C$143,2,FALSE),0)</f>
        <v>인쇄출판</v>
      </c>
      <c r="I1163" s="2" t="s">
        <v>1530</v>
      </c>
      <c r="J1163" s="7" t="s">
        <v>1241</v>
      </c>
      <c r="K1163" s="2" t="s">
        <v>20</v>
      </c>
      <c r="L1163" s="7" t="s">
        <v>701</v>
      </c>
      <c r="M1163" s="2" t="str">
        <f t="shared" si="56"/>
        <v>100만원 미만</v>
      </c>
      <c r="N1163" s="11">
        <v>440000</v>
      </c>
    </row>
    <row r="1164" spans="1:14" x14ac:dyDescent="0.4">
      <c r="A1164" s="1">
        <v>1162</v>
      </c>
      <c r="B1164" s="2" t="s">
        <v>14</v>
      </c>
      <c r="C1164" s="7" t="s">
        <v>1440</v>
      </c>
      <c r="D1164" s="2" t="e">
        <f t="shared" si="54"/>
        <v>#REF!</v>
      </c>
      <c r="E1164" s="16" t="e">
        <f>VLOOKUP(C1164,#REF!,12,FALSE)</f>
        <v>#REF!</v>
      </c>
      <c r="F1164" s="2" t="str">
        <f>IFERROR(VLOOKUP($H1164,[1]종합!$B$2:$C$142,2,FALSE),0)</f>
        <v>용역</v>
      </c>
      <c r="G1164" s="2" t="str">
        <f t="shared" si="55"/>
        <v>수의계약</v>
      </c>
      <c r="H1164" s="2" t="str">
        <f>IFERROR(VLOOKUP(I1164,[1]종합!$A$1:$C$143,2,FALSE),0)</f>
        <v>인쇄출판</v>
      </c>
      <c r="I1164" s="2" t="s">
        <v>1530</v>
      </c>
      <c r="J1164" s="7" t="s">
        <v>1242</v>
      </c>
      <c r="K1164" s="2" t="s">
        <v>20</v>
      </c>
      <c r="L1164" s="7" t="s">
        <v>108</v>
      </c>
      <c r="M1164" s="2" t="str">
        <f t="shared" si="56"/>
        <v>100만원 미만</v>
      </c>
      <c r="N1164" s="11">
        <v>60000</v>
      </c>
    </row>
    <row r="1165" spans="1:14" x14ac:dyDescent="0.4">
      <c r="A1165" s="1">
        <v>1163</v>
      </c>
      <c r="B1165" s="2" t="s">
        <v>1243</v>
      </c>
      <c r="C1165" s="7" t="s">
        <v>1440</v>
      </c>
      <c r="D1165" s="2" t="e">
        <f t="shared" si="54"/>
        <v>#REF!</v>
      </c>
      <c r="E1165" s="16" t="e">
        <f>VLOOKUP(C1165,#REF!,12,FALSE)</f>
        <v>#REF!</v>
      </c>
      <c r="F1165" s="2" t="str">
        <f>IFERROR(VLOOKUP($H1165,[1]종합!$B$2:$C$142,2,FALSE),0)</f>
        <v>용역</v>
      </c>
      <c r="G1165" s="2" t="str">
        <f t="shared" si="55"/>
        <v>수의계약</v>
      </c>
      <c r="H1165" s="2" t="str">
        <f>IFERROR(VLOOKUP(I1165,[1]종합!$A$1:$C$143,2,FALSE),0)</f>
        <v>인쇄출판</v>
      </c>
      <c r="I1165" s="2" t="s">
        <v>1543</v>
      </c>
      <c r="J1165" s="7" t="s">
        <v>1244</v>
      </c>
      <c r="K1165" s="2" t="s">
        <v>20</v>
      </c>
      <c r="L1165" s="7" t="s">
        <v>69</v>
      </c>
      <c r="M1165" s="2" t="str">
        <f t="shared" si="56"/>
        <v>100만원 미만</v>
      </c>
      <c r="N1165" s="11">
        <v>308000</v>
      </c>
    </row>
    <row r="1166" spans="1:14" x14ac:dyDescent="0.4">
      <c r="A1166" s="1">
        <v>1164</v>
      </c>
      <c r="B1166" s="2" t="s">
        <v>14</v>
      </c>
      <c r="C1166" s="7" t="s">
        <v>1440</v>
      </c>
      <c r="D1166" s="2" t="e">
        <f t="shared" si="54"/>
        <v>#REF!</v>
      </c>
      <c r="E1166" s="16" t="e">
        <f>VLOOKUP(C1166,#REF!,12,FALSE)</f>
        <v>#REF!</v>
      </c>
      <c r="F1166" s="2" t="str">
        <f>IFERROR(VLOOKUP($H1166,[1]종합!$B$2:$C$142,2,FALSE),0)</f>
        <v>용역</v>
      </c>
      <c r="G1166" s="2" t="str">
        <f t="shared" si="55"/>
        <v>수의계약</v>
      </c>
      <c r="H1166" s="2" t="str">
        <f>IFERROR(VLOOKUP(I1166,[1]종합!$A$1:$C$143,2,FALSE),0)</f>
        <v>인쇄출판</v>
      </c>
      <c r="I1166" s="2" t="s">
        <v>1665</v>
      </c>
      <c r="J1166" s="7" t="s">
        <v>1245</v>
      </c>
      <c r="K1166" s="2" t="s">
        <v>1120</v>
      </c>
      <c r="L1166" s="7" t="s">
        <v>29</v>
      </c>
      <c r="M1166" s="2" t="str">
        <f t="shared" si="56"/>
        <v>100만원 미만</v>
      </c>
      <c r="N1166" s="11">
        <v>880000</v>
      </c>
    </row>
    <row r="1167" spans="1:14" x14ac:dyDescent="0.4">
      <c r="A1167" s="1">
        <v>1165</v>
      </c>
      <c r="B1167" s="2" t="s">
        <v>14</v>
      </c>
      <c r="C1167" s="7" t="s">
        <v>1440</v>
      </c>
      <c r="D1167" s="2" t="e">
        <f t="shared" si="54"/>
        <v>#REF!</v>
      </c>
      <c r="E1167" s="16" t="e">
        <f>VLOOKUP(C1167,#REF!,12,FALSE)</f>
        <v>#REF!</v>
      </c>
      <c r="F1167" s="2" t="str">
        <f>IFERROR(VLOOKUP($H1167,[1]종합!$B$2:$C$142,2,FALSE),0)</f>
        <v>용역</v>
      </c>
      <c r="G1167" s="2" t="str">
        <f t="shared" si="55"/>
        <v>수의계약</v>
      </c>
      <c r="H1167" s="2" t="str">
        <f>IFERROR(VLOOKUP(I1167,[1]종합!$A$1:$C$143,2,FALSE),0)</f>
        <v>인쇄출판</v>
      </c>
      <c r="I1167" s="2" t="s">
        <v>1530</v>
      </c>
      <c r="J1167" s="7" t="s">
        <v>1246</v>
      </c>
      <c r="K1167" s="2" t="s">
        <v>20</v>
      </c>
      <c r="L1167" s="7" t="s">
        <v>31</v>
      </c>
      <c r="M1167" s="2" t="str">
        <f t="shared" si="56"/>
        <v>100만원 미만</v>
      </c>
      <c r="N1167" s="11">
        <v>49500</v>
      </c>
    </row>
    <row r="1168" spans="1:14" x14ac:dyDescent="0.4">
      <c r="A1168" s="1">
        <v>1166</v>
      </c>
      <c r="B1168" s="2" t="s">
        <v>1069</v>
      </c>
      <c r="C1168" s="7" t="s">
        <v>1440</v>
      </c>
      <c r="D1168" s="2" t="e">
        <f t="shared" si="54"/>
        <v>#REF!</v>
      </c>
      <c r="E1168" s="16" t="e">
        <f>VLOOKUP(C1168,#REF!,12,FALSE)</f>
        <v>#REF!</v>
      </c>
      <c r="F1168" s="2" t="str">
        <f>IFERROR(VLOOKUP($H1168,[1]종합!$B$2:$C$142,2,FALSE),0)</f>
        <v>용역</v>
      </c>
      <c r="G1168" s="2" t="str">
        <f t="shared" si="55"/>
        <v>수의계약</v>
      </c>
      <c r="H1168" s="2" t="str">
        <f>IFERROR(VLOOKUP(I1168,[1]종합!$A$1:$C$143,2,FALSE),0)</f>
        <v>인쇄출판</v>
      </c>
      <c r="I1168" s="2" t="s">
        <v>1543</v>
      </c>
      <c r="J1168" s="7" t="s">
        <v>1247</v>
      </c>
      <c r="K1168" s="2" t="s">
        <v>530</v>
      </c>
      <c r="L1168" s="7" t="s">
        <v>17</v>
      </c>
      <c r="M1168" s="2" t="str">
        <f t="shared" si="56"/>
        <v>1000~2000만원</v>
      </c>
      <c r="N1168" s="11">
        <v>10480000</v>
      </c>
    </row>
    <row r="1169" spans="1:14" x14ac:dyDescent="0.4">
      <c r="A1169" s="1">
        <v>1167</v>
      </c>
      <c r="B1169" s="2" t="s">
        <v>14</v>
      </c>
      <c r="C1169" s="7" t="s">
        <v>1440</v>
      </c>
      <c r="D1169" s="2" t="e">
        <f t="shared" si="54"/>
        <v>#REF!</v>
      </c>
      <c r="E1169" s="16" t="e">
        <f>VLOOKUP(C1169,#REF!,12,FALSE)</f>
        <v>#REF!</v>
      </c>
      <c r="F1169" s="2" t="str">
        <f>IFERROR(VLOOKUP($H1169,[1]종합!$B$2:$C$142,2,FALSE),0)</f>
        <v>용역</v>
      </c>
      <c r="G1169" s="2" t="str">
        <f t="shared" si="55"/>
        <v>수의계약</v>
      </c>
      <c r="H1169" s="2" t="str">
        <f>IFERROR(VLOOKUP(I1169,[1]종합!$A$1:$C$143,2,FALSE),0)</f>
        <v>인쇄출판</v>
      </c>
      <c r="I1169" s="2" t="s">
        <v>1529</v>
      </c>
      <c r="J1169" s="7" t="s">
        <v>1248</v>
      </c>
      <c r="K1169" s="2" t="s">
        <v>20</v>
      </c>
      <c r="L1169" s="7" t="s">
        <v>31</v>
      </c>
      <c r="M1169" s="2" t="str">
        <f t="shared" si="56"/>
        <v>100만원 미만</v>
      </c>
      <c r="N1169" s="11">
        <v>88000</v>
      </c>
    </row>
    <row r="1170" spans="1:14" x14ac:dyDescent="0.4">
      <c r="A1170" s="1">
        <v>1168</v>
      </c>
      <c r="B1170" s="2" t="s">
        <v>14</v>
      </c>
      <c r="C1170" s="7" t="s">
        <v>1440</v>
      </c>
      <c r="D1170" s="2" t="e">
        <f t="shared" si="54"/>
        <v>#REF!</v>
      </c>
      <c r="E1170" s="16" t="e">
        <f>VLOOKUP(C1170,#REF!,12,FALSE)</f>
        <v>#REF!</v>
      </c>
      <c r="F1170" s="2" t="str">
        <f>IFERROR(VLOOKUP($H1170,[1]종합!$B$2:$C$142,2,FALSE),0)</f>
        <v>용역</v>
      </c>
      <c r="G1170" s="2" t="str">
        <f t="shared" si="55"/>
        <v>수의계약</v>
      </c>
      <c r="H1170" s="2" t="str">
        <f>IFERROR(VLOOKUP(I1170,[1]종합!$A$1:$C$143,2,FALSE),0)</f>
        <v>인쇄출판</v>
      </c>
      <c r="I1170" s="2" t="s">
        <v>1530</v>
      </c>
      <c r="J1170" s="7" t="s">
        <v>1249</v>
      </c>
      <c r="K1170" s="2" t="s">
        <v>503</v>
      </c>
      <c r="L1170" s="7" t="s">
        <v>31</v>
      </c>
      <c r="M1170" s="2" t="str">
        <f t="shared" si="56"/>
        <v>100~500만원</v>
      </c>
      <c r="N1170" s="11">
        <v>1232000</v>
      </c>
    </row>
    <row r="1171" spans="1:14" x14ac:dyDescent="0.4">
      <c r="A1171" s="1">
        <v>1169</v>
      </c>
      <c r="B1171" s="2" t="s">
        <v>14</v>
      </c>
      <c r="C1171" s="7" t="s">
        <v>1440</v>
      </c>
      <c r="D1171" s="2" t="e">
        <f t="shared" si="54"/>
        <v>#REF!</v>
      </c>
      <c r="E1171" s="16" t="e">
        <f>VLOOKUP(C1171,#REF!,12,FALSE)</f>
        <v>#REF!</v>
      </c>
      <c r="F1171" s="2" t="str">
        <f>IFERROR(VLOOKUP($H1171,[1]종합!$B$2:$C$142,2,FALSE),0)</f>
        <v>용역</v>
      </c>
      <c r="G1171" s="2" t="str">
        <f t="shared" si="55"/>
        <v>수의계약</v>
      </c>
      <c r="H1171" s="2" t="str">
        <f>IFERROR(VLOOKUP(I1171,[1]종합!$A$1:$C$143,2,FALSE),0)</f>
        <v>인쇄출판</v>
      </c>
      <c r="I1171" s="2" t="s">
        <v>1529</v>
      </c>
      <c r="J1171" s="7" t="s">
        <v>1250</v>
      </c>
      <c r="K1171" s="2" t="s">
        <v>20</v>
      </c>
      <c r="L1171" s="7" t="s">
        <v>25</v>
      </c>
      <c r="M1171" s="2" t="str">
        <f t="shared" si="56"/>
        <v>100만원 미만</v>
      </c>
      <c r="N1171" s="11">
        <v>27500</v>
      </c>
    </row>
    <row r="1172" spans="1:14" x14ac:dyDescent="0.4">
      <c r="A1172" s="1">
        <v>1170</v>
      </c>
      <c r="B1172" s="2" t="s">
        <v>14</v>
      </c>
      <c r="C1172" s="7" t="s">
        <v>1440</v>
      </c>
      <c r="D1172" s="2" t="e">
        <f t="shared" si="54"/>
        <v>#REF!</v>
      </c>
      <c r="E1172" s="16" t="e">
        <f>VLOOKUP(C1172,#REF!,12,FALSE)</f>
        <v>#REF!</v>
      </c>
      <c r="F1172" s="2" t="str">
        <f>IFERROR(VLOOKUP($H1172,[1]종합!$B$2:$C$142,2,FALSE),0)</f>
        <v>용역</v>
      </c>
      <c r="G1172" s="2" t="str">
        <f t="shared" si="55"/>
        <v>수의계약</v>
      </c>
      <c r="H1172" s="2" t="str">
        <f>IFERROR(VLOOKUP(I1172,[1]종합!$A$1:$C$143,2,FALSE),0)</f>
        <v>인쇄출판</v>
      </c>
      <c r="I1172" s="2" t="s">
        <v>1669</v>
      </c>
      <c r="J1172" s="7" t="s">
        <v>1251</v>
      </c>
      <c r="K1172" s="2" t="s">
        <v>20</v>
      </c>
      <c r="L1172" s="7" t="s">
        <v>169</v>
      </c>
      <c r="M1172" s="2" t="str">
        <f t="shared" si="56"/>
        <v>100만원 미만</v>
      </c>
      <c r="N1172" s="11">
        <v>385000</v>
      </c>
    </row>
    <row r="1173" spans="1:14" x14ac:dyDescent="0.4">
      <c r="A1173" s="1">
        <v>1171</v>
      </c>
      <c r="B1173" s="2" t="s">
        <v>14</v>
      </c>
      <c r="C1173" s="7" t="s">
        <v>1450</v>
      </c>
      <c r="D1173" s="2" t="e">
        <f t="shared" si="54"/>
        <v>#REF!</v>
      </c>
      <c r="E1173" s="16" t="e">
        <f>VLOOKUP(C1173,#REF!,12,FALSE)</f>
        <v>#REF!</v>
      </c>
      <c r="F1173" s="2" t="str">
        <f>IFERROR(VLOOKUP($H1173,[1]종합!$B$2:$C$142,2,FALSE),0)</f>
        <v>용역</v>
      </c>
      <c r="G1173" s="2" t="str">
        <f t="shared" si="55"/>
        <v>수의계약</v>
      </c>
      <c r="H1173" s="2" t="str">
        <f>IFERROR(VLOOKUP(I1173,[1]종합!$A$1:$C$143,2,FALSE),0)</f>
        <v>청소및시설관리</v>
      </c>
      <c r="I1173" s="2" t="s">
        <v>1540</v>
      </c>
      <c r="J1173" s="7" t="s">
        <v>1252</v>
      </c>
      <c r="K1173" s="2" t="s">
        <v>20</v>
      </c>
      <c r="L1173" s="7" t="s">
        <v>322</v>
      </c>
      <c r="M1173" s="2" t="str">
        <f t="shared" si="56"/>
        <v>100만원 미만</v>
      </c>
      <c r="N1173" s="11">
        <v>198000</v>
      </c>
    </row>
    <row r="1174" spans="1:14" x14ac:dyDescent="0.4">
      <c r="A1174" s="1">
        <v>1172</v>
      </c>
      <c r="B1174" s="2" t="s">
        <v>14</v>
      </c>
      <c r="C1174" s="7" t="s">
        <v>1443</v>
      </c>
      <c r="D1174" s="2" t="e">
        <f t="shared" si="54"/>
        <v>#REF!</v>
      </c>
      <c r="E1174" s="16" t="e">
        <f>VLOOKUP(C1174,#REF!,12,FALSE)</f>
        <v>#REF!</v>
      </c>
      <c r="F1174" s="2" t="str">
        <f>IFERROR(VLOOKUP($H1174,[1]종합!$B$2:$C$142,2,FALSE),0)</f>
        <v>용역</v>
      </c>
      <c r="G1174" s="2" t="str">
        <f t="shared" si="55"/>
        <v>수의계약</v>
      </c>
      <c r="H1174" s="2" t="str">
        <f>IFERROR(VLOOKUP(I1174,[1]종합!$A$1:$C$143,2,FALSE),0)</f>
        <v>인쇄출판</v>
      </c>
      <c r="I1174" s="2" t="s">
        <v>1665</v>
      </c>
      <c r="J1174" s="7" t="s">
        <v>1253</v>
      </c>
      <c r="K1174" s="2" t="s">
        <v>20</v>
      </c>
      <c r="L1174" s="7" t="s">
        <v>285</v>
      </c>
      <c r="M1174" s="2" t="str">
        <f t="shared" si="56"/>
        <v>100~500만원</v>
      </c>
      <c r="N1174" s="11">
        <v>2340000</v>
      </c>
    </row>
    <row r="1175" spans="1:14" x14ac:dyDescent="0.4">
      <c r="A1175" s="1">
        <v>1173</v>
      </c>
      <c r="B1175" s="2" t="s">
        <v>14</v>
      </c>
      <c r="C1175" s="7" t="s">
        <v>1440</v>
      </c>
      <c r="D1175" s="2" t="e">
        <f t="shared" si="54"/>
        <v>#REF!</v>
      </c>
      <c r="E1175" s="16" t="e">
        <f>VLOOKUP(C1175,#REF!,12,FALSE)</f>
        <v>#REF!</v>
      </c>
      <c r="F1175" s="2" t="str">
        <f>IFERROR(VLOOKUP($H1175,[1]종합!$B$2:$C$142,2,FALSE),0)</f>
        <v>용역</v>
      </c>
      <c r="G1175" s="2" t="str">
        <f t="shared" si="55"/>
        <v>수의계약</v>
      </c>
      <c r="H1175" s="2" t="str">
        <f>IFERROR(VLOOKUP(I1175,[1]종합!$A$1:$C$143,2,FALSE),0)</f>
        <v>인쇄출판</v>
      </c>
      <c r="I1175" s="2" t="s">
        <v>1529</v>
      </c>
      <c r="J1175" s="7" t="s">
        <v>1254</v>
      </c>
      <c r="K1175" s="2" t="s">
        <v>20</v>
      </c>
      <c r="L1175" s="7" t="s">
        <v>31</v>
      </c>
      <c r="M1175" s="2" t="str">
        <f t="shared" si="56"/>
        <v>100만원 미만</v>
      </c>
      <c r="N1175" s="11">
        <v>49500</v>
      </c>
    </row>
    <row r="1176" spans="1:14" x14ac:dyDescent="0.4">
      <c r="A1176" s="1">
        <v>1174</v>
      </c>
      <c r="B1176" s="2" t="s">
        <v>14</v>
      </c>
      <c r="C1176" s="7" t="s">
        <v>1522</v>
      </c>
      <c r="D1176" s="2" t="e">
        <f t="shared" si="54"/>
        <v>#REF!</v>
      </c>
      <c r="E1176" s="16" t="e">
        <f>VLOOKUP(C1176,#REF!,12,FALSE)</f>
        <v>#REF!</v>
      </c>
      <c r="F1176" s="2" t="str">
        <f>IFERROR(VLOOKUP($H1176,[1]종합!$B$2:$C$142,2,FALSE),0)</f>
        <v>물품</v>
      </c>
      <c r="G1176" s="2" t="str">
        <f t="shared" si="55"/>
        <v>수의계약</v>
      </c>
      <c r="H1176" s="2" t="str">
        <f>IFERROR(VLOOKUP(I1176,[1]종합!$A$1:$C$143,2,FALSE),0)</f>
        <v>식품및도시락</v>
      </c>
      <c r="I1176" s="2" t="s">
        <v>1532</v>
      </c>
      <c r="J1176" s="7" t="s">
        <v>1255</v>
      </c>
      <c r="K1176" s="2" t="s">
        <v>445</v>
      </c>
      <c r="L1176" s="7" t="s">
        <v>899</v>
      </c>
      <c r="M1176" s="2" t="str">
        <f t="shared" si="56"/>
        <v>100만원 미만</v>
      </c>
      <c r="N1176" s="11">
        <v>35500</v>
      </c>
    </row>
    <row r="1177" spans="1:14" x14ac:dyDescent="0.4">
      <c r="A1177" s="1">
        <v>1175</v>
      </c>
      <c r="B1177" s="2" t="s">
        <v>14</v>
      </c>
      <c r="C1177" s="7" t="s">
        <v>1522</v>
      </c>
      <c r="D1177" s="2" t="e">
        <f t="shared" si="54"/>
        <v>#REF!</v>
      </c>
      <c r="E1177" s="16" t="e">
        <f>VLOOKUP(C1177,#REF!,12,FALSE)</f>
        <v>#REF!</v>
      </c>
      <c r="F1177" s="2" t="str">
        <f>IFERROR(VLOOKUP($H1177,[1]종합!$B$2:$C$142,2,FALSE),0)</f>
        <v>물품</v>
      </c>
      <c r="G1177" s="2" t="str">
        <f t="shared" si="55"/>
        <v>수의계약</v>
      </c>
      <c r="H1177" s="2" t="str">
        <f>IFERROR(VLOOKUP(I1177,[1]종합!$A$1:$C$143,2,FALSE),0)</f>
        <v>식품및도시락</v>
      </c>
      <c r="I1177" s="2" t="s">
        <v>1532</v>
      </c>
      <c r="J1177" s="7" t="s">
        <v>1256</v>
      </c>
      <c r="K1177" s="2" t="s">
        <v>20</v>
      </c>
      <c r="L1177" s="7" t="s">
        <v>899</v>
      </c>
      <c r="M1177" s="2" t="str">
        <f t="shared" si="56"/>
        <v>100만원 미만</v>
      </c>
      <c r="N1177" s="11">
        <v>37500</v>
      </c>
    </row>
    <row r="1178" spans="1:14" x14ac:dyDescent="0.4">
      <c r="A1178" s="1">
        <v>1176</v>
      </c>
      <c r="B1178" s="2" t="s">
        <v>14</v>
      </c>
      <c r="C1178" s="7" t="s">
        <v>1440</v>
      </c>
      <c r="D1178" s="2" t="e">
        <f t="shared" si="54"/>
        <v>#REF!</v>
      </c>
      <c r="E1178" s="16" t="e">
        <f>VLOOKUP(C1178,#REF!,12,FALSE)</f>
        <v>#REF!</v>
      </c>
      <c r="F1178" s="2" t="str">
        <f>IFERROR(VLOOKUP($H1178,[1]종합!$B$2:$C$142,2,FALSE),0)</f>
        <v>용역</v>
      </c>
      <c r="G1178" s="2" t="str">
        <f t="shared" si="55"/>
        <v>수의계약</v>
      </c>
      <c r="H1178" s="2" t="str">
        <f>IFERROR(VLOOKUP(I1178,[1]종합!$A$1:$C$143,2,FALSE),0)</f>
        <v>인쇄출판</v>
      </c>
      <c r="I1178" s="2" t="s">
        <v>1529</v>
      </c>
      <c r="J1178" s="7" t="s">
        <v>1257</v>
      </c>
      <c r="K1178" s="2" t="s">
        <v>503</v>
      </c>
      <c r="L1178" s="7" t="s">
        <v>69</v>
      </c>
      <c r="M1178" s="2" t="str">
        <f t="shared" si="56"/>
        <v>100만원 미만</v>
      </c>
      <c r="N1178" s="11">
        <v>61600</v>
      </c>
    </row>
    <row r="1179" spans="1:14" x14ac:dyDescent="0.4">
      <c r="A1179" s="1">
        <v>1177</v>
      </c>
      <c r="B1179" s="2" t="s">
        <v>505</v>
      </c>
      <c r="C1179" s="7" t="s">
        <v>1440</v>
      </c>
      <c r="D1179" s="2" t="e">
        <f t="shared" si="54"/>
        <v>#REF!</v>
      </c>
      <c r="E1179" s="16" t="e">
        <f>VLOOKUP(C1179,#REF!,12,FALSE)</f>
        <v>#REF!</v>
      </c>
      <c r="F1179" s="2" t="str">
        <f>IFERROR(VLOOKUP($H1179,[1]종합!$B$2:$C$142,2,FALSE),0)</f>
        <v>용역</v>
      </c>
      <c r="G1179" s="2" t="str">
        <f t="shared" si="55"/>
        <v>수의계약</v>
      </c>
      <c r="H1179" s="2" t="str">
        <f>IFERROR(VLOOKUP(I1179,[1]종합!$A$1:$C$143,2,FALSE),0)</f>
        <v>인쇄출판</v>
      </c>
      <c r="I1179" s="2" t="s">
        <v>1530</v>
      </c>
      <c r="J1179" s="7" t="s">
        <v>711</v>
      </c>
      <c r="K1179" s="2" t="s">
        <v>20</v>
      </c>
      <c r="L1179" s="7" t="s">
        <v>108</v>
      </c>
      <c r="M1179" s="2" t="str">
        <f t="shared" si="56"/>
        <v>100만원 미만</v>
      </c>
      <c r="N1179" s="11">
        <v>44000</v>
      </c>
    </row>
    <row r="1180" spans="1:14" x14ac:dyDescent="0.4">
      <c r="A1180" s="1">
        <v>1178</v>
      </c>
      <c r="B1180" s="2" t="s">
        <v>559</v>
      </c>
      <c r="C1180" s="7" t="s">
        <v>1450</v>
      </c>
      <c r="D1180" s="2" t="e">
        <f t="shared" si="54"/>
        <v>#REF!</v>
      </c>
      <c r="E1180" s="16" t="e">
        <f>VLOOKUP(C1180,#REF!,12,FALSE)</f>
        <v>#REF!</v>
      </c>
      <c r="F1180" s="2" t="str">
        <f>IFERROR(VLOOKUP($H1180,[1]종합!$B$2:$C$142,2,FALSE),0)</f>
        <v>용역</v>
      </c>
      <c r="G1180" s="2" t="str">
        <f t="shared" si="55"/>
        <v>수의계약</v>
      </c>
      <c r="H1180" s="2" t="str">
        <f>IFERROR(VLOOKUP(I1180,[1]종합!$A$1:$C$143,2,FALSE),0)</f>
        <v>청소및시설관리</v>
      </c>
      <c r="I1180" s="2" t="s">
        <v>1556</v>
      </c>
      <c r="J1180" s="7" t="s">
        <v>177</v>
      </c>
      <c r="K1180" s="2" t="s">
        <v>566</v>
      </c>
      <c r="L1180" s="7" t="s">
        <v>69</v>
      </c>
      <c r="M1180" s="2" t="str">
        <f t="shared" si="56"/>
        <v>100~500만원</v>
      </c>
      <c r="N1180" s="11">
        <v>1558000</v>
      </c>
    </row>
    <row r="1181" spans="1:14" x14ac:dyDescent="0.4">
      <c r="A1181" s="1">
        <v>1179</v>
      </c>
      <c r="B1181" s="2" t="s">
        <v>14</v>
      </c>
      <c r="C1181" s="7" t="s">
        <v>1523</v>
      </c>
      <c r="D1181" s="2" t="e">
        <f t="shared" si="54"/>
        <v>#REF!</v>
      </c>
      <c r="E1181" s="16" t="e">
        <f>VLOOKUP(C1181,#REF!,12,FALSE)</f>
        <v>#REF!</v>
      </c>
      <c r="F1181" s="2" t="str">
        <f>IFERROR(VLOOKUP($H1181,[1]종합!$B$2:$C$142,2,FALSE),0)</f>
        <v>물품</v>
      </c>
      <c r="G1181" s="2" t="str">
        <f t="shared" si="55"/>
        <v>수의계약</v>
      </c>
      <c r="H1181" s="2" t="str">
        <f>IFERROR(VLOOKUP(I1181,[1]종합!$A$1:$C$143,2,FALSE),0)</f>
        <v>사무용품및소모품</v>
      </c>
      <c r="I1181" s="2" t="s">
        <v>1658</v>
      </c>
      <c r="J1181" s="7" t="s">
        <v>805</v>
      </c>
      <c r="K1181" s="2" t="s">
        <v>20</v>
      </c>
      <c r="L1181" s="7" t="s">
        <v>165</v>
      </c>
      <c r="M1181" s="2" t="str">
        <f t="shared" si="56"/>
        <v>100만원 미만</v>
      </c>
      <c r="N1181" s="11">
        <v>66800</v>
      </c>
    </row>
    <row r="1182" spans="1:14" x14ac:dyDescent="0.4">
      <c r="A1182" s="1">
        <v>1180</v>
      </c>
      <c r="B1182" s="2" t="s">
        <v>14</v>
      </c>
      <c r="C1182" s="7" t="s">
        <v>1443</v>
      </c>
      <c r="D1182" s="2" t="e">
        <f t="shared" si="54"/>
        <v>#REF!</v>
      </c>
      <c r="E1182" s="16" t="e">
        <f>VLOOKUP(C1182,#REF!,12,FALSE)</f>
        <v>#REF!</v>
      </c>
      <c r="F1182" s="2" t="str">
        <f>IFERROR(VLOOKUP($H1182,[1]종합!$B$2:$C$142,2,FALSE),0)</f>
        <v>물품</v>
      </c>
      <c r="G1182" s="2" t="str">
        <f t="shared" si="55"/>
        <v>수의계약</v>
      </c>
      <c r="H1182" s="2" t="str">
        <f>IFERROR(VLOOKUP(I1182,[1]종합!$A$1:$C$143,2,FALSE),0)</f>
        <v>사무용품및소모품</v>
      </c>
      <c r="I1182" s="2" t="str">
        <f>IF(ISERROR(FIND("사무용품",J1182)),0,"사무용품")</f>
        <v>사무용품</v>
      </c>
      <c r="J1182" s="7" t="s">
        <v>1258</v>
      </c>
      <c r="K1182" s="2" t="s">
        <v>20</v>
      </c>
      <c r="L1182" s="7" t="s">
        <v>161</v>
      </c>
      <c r="M1182" s="2" t="str">
        <f t="shared" si="56"/>
        <v>100만원 미만</v>
      </c>
      <c r="N1182" s="11">
        <v>997500</v>
      </c>
    </row>
    <row r="1183" spans="1:14" x14ac:dyDescent="0.4">
      <c r="A1183" s="1">
        <v>1181</v>
      </c>
      <c r="B1183" s="2" t="s">
        <v>14</v>
      </c>
      <c r="C1183" s="7" t="s">
        <v>1484</v>
      </c>
      <c r="D1183" s="2" t="e">
        <f t="shared" si="54"/>
        <v>#REF!</v>
      </c>
      <c r="E1183" s="16" t="e">
        <f>VLOOKUP(C1183,#REF!,12,FALSE)</f>
        <v>#REF!</v>
      </c>
      <c r="F1183" s="2" t="str">
        <f>IFERROR(VLOOKUP($H1183,[1]종합!$B$2:$C$142,2,FALSE),0)</f>
        <v>용역</v>
      </c>
      <c r="G1183" s="2" t="str">
        <f t="shared" si="55"/>
        <v>수의계약</v>
      </c>
      <c r="H1183" s="2" t="str">
        <f>IFERROR(VLOOKUP(I1183,[1]종합!$A$1:$C$143,2,FALSE),0)</f>
        <v>여행</v>
      </c>
      <c r="I1183" s="2" t="s">
        <v>1711</v>
      </c>
      <c r="J1183" s="7" t="s">
        <v>1259</v>
      </c>
      <c r="K1183" s="2" t="s">
        <v>1067</v>
      </c>
      <c r="L1183" s="7" t="s">
        <v>161</v>
      </c>
      <c r="M1183" s="2" t="str">
        <f t="shared" si="56"/>
        <v>100만원 미만</v>
      </c>
      <c r="N1183" s="11">
        <v>300000</v>
      </c>
    </row>
    <row r="1184" spans="1:14" x14ac:dyDescent="0.4">
      <c r="A1184" s="1">
        <v>1182</v>
      </c>
      <c r="B1184" s="2" t="s">
        <v>14</v>
      </c>
      <c r="C1184" s="7" t="s">
        <v>1484</v>
      </c>
      <c r="D1184" s="2" t="e">
        <f t="shared" si="54"/>
        <v>#REF!</v>
      </c>
      <c r="E1184" s="16" t="e">
        <f>VLOOKUP(C1184,#REF!,12,FALSE)</f>
        <v>#REF!</v>
      </c>
      <c r="F1184" s="2" t="str">
        <f>IFERROR(VLOOKUP($H1184,[1]종합!$B$2:$C$142,2,FALSE),0)</f>
        <v>용역</v>
      </c>
      <c r="G1184" s="2" t="str">
        <f t="shared" si="55"/>
        <v>수의계약</v>
      </c>
      <c r="H1184" s="2" t="str">
        <f>IFERROR(VLOOKUP(I1184,[1]종합!$A$1:$C$143,2,FALSE),0)</f>
        <v>급식및시설운영</v>
      </c>
      <c r="I1184" s="2" t="s">
        <v>1554</v>
      </c>
      <c r="J1184" s="7" t="s">
        <v>1260</v>
      </c>
      <c r="K1184" s="2" t="s">
        <v>20</v>
      </c>
      <c r="L1184" s="7" t="s">
        <v>161</v>
      </c>
      <c r="M1184" s="2" t="str">
        <f t="shared" si="56"/>
        <v>100만원 미만</v>
      </c>
      <c r="N1184" s="11">
        <v>192000</v>
      </c>
    </row>
    <row r="1185" spans="1:14" x14ac:dyDescent="0.4">
      <c r="A1185" s="1">
        <v>1183</v>
      </c>
      <c r="B1185" s="2" t="s">
        <v>1069</v>
      </c>
      <c r="C1185" s="7" t="s">
        <v>1440</v>
      </c>
      <c r="D1185" s="2" t="e">
        <f t="shared" si="54"/>
        <v>#REF!</v>
      </c>
      <c r="E1185" s="16" t="e">
        <f>VLOOKUP(C1185,#REF!,12,FALSE)</f>
        <v>#REF!</v>
      </c>
      <c r="F1185" s="2" t="str">
        <f>IFERROR(VLOOKUP($H1185,[1]종합!$B$2:$C$142,2,FALSE),0)</f>
        <v>용역</v>
      </c>
      <c r="G1185" s="2" t="str">
        <f t="shared" si="55"/>
        <v>수의계약</v>
      </c>
      <c r="H1185" s="2" t="str">
        <f>IFERROR(VLOOKUP(I1185,[1]종합!$A$1:$C$143,2,FALSE),0)</f>
        <v>인쇄출판</v>
      </c>
      <c r="I1185" s="2" t="s">
        <v>1529</v>
      </c>
      <c r="J1185" s="7" t="s">
        <v>1261</v>
      </c>
      <c r="K1185" s="2" t="s">
        <v>530</v>
      </c>
      <c r="L1185" s="7" t="s">
        <v>591</v>
      </c>
      <c r="M1185" s="2" t="str">
        <f t="shared" si="56"/>
        <v>100만원 미만</v>
      </c>
      <c r="N1185" s="11">
        <v>99000</v>
      </c>
    </row>
    <row r="1186" spans="1:14" x14ac:dyDescent="0.4">
      <c r="A1186" s="1">
        <v>1184</v>
      </c>
      <c r="B1186" s="2" t="s">
        <v>14</v>
      </c>
      <c r="C1186" s="7" t="s">
        <v>1440</v>
      </c>
      <c r="D1186" s="2" t="e">
        <f t="shared" si="54"/>
        <v>#REF!</v>
      </c>
      <c r="E1186" s="16" t="e">
        <f>VLOOKUP(C1186,#REF!,12,FALSE)</f>
        <v>#REF!</v>
      </c>
      <c r="F1186" s="2" t="str">
        <f>IFERROR(VLOOKUP($H1186,[1]종합!$B$2:$C$142,2,FALSE),0)</f>
        <v>용역</v>
      </c>
      <c r="G1186" s="2" t="str">
        <f t="shared" si="55"/>
        <v>수의계약</v>
      </c>
      <c r="H1186" s="2" t="str">
        <f>IFERROR(VLOOKUP(I1186,[1]종합!$A$1:$C$143,2,FALSE),0)</f>
        <v>인쇄출판</v>
      </c>
      <c r="I1186" s="2" t="s">
        <v>1529</v>
      </c>
      <c r="J1186" s="7" t="s">
        <v>1262</v>
      </c>
      <c r="K1186" s="2" t="s">
        <v>20</v>
      </c>
      <c r="L1186" s="7" t="s">
        <v>31</v>
      </c>
      <c r="M1186" s="2" t="str">
        <f t="shared" si="56"/>
        <v>100만원 미만</v>
      </c>
      <c r="N1186" s="11">
        <v>88000</v>
      </c>
    </row>
    <row r="1187" spans="1:14" x14ac:dyDescent="0.4">
      <c r="A1187" s="1">
        <v>1185</v>
      </c>
      <c r="B1187" s="2" t="s">
        <v>14</v>
      </c>
      <c r="C1187" s="7" t="s">
        <v>1463</v>
      </c>
      <c r="D1187" s="2" t="e">
        <f t="shared" si="54"/>
        <v>#REF!</v>
      </c>
      <c r="E1187" s="16" t="e">
        <f>VLOOKUP(C1187,#REF!,12,FALSE)</f>
        <v>#REF!</v>
      </c>
      <c r="F1187" s="2" t="str">
        <f>IFERROR(VLOOKUP($H1187,[1]종합!$B$2:$C$142,2,FALSE),0)</f>
        <v>물품</v>
      </c>
      <c r="G1187" s="2" t="str">
        <f t="shared" si="55"/>
        <v>수의계약</v>
      </c>
      <c r="H1187" s="2" t="str">
        <f>IFERROR(VLOOKUP(I1187,[1]종합!$A$1:$C$143,2,FALSE),0)</f>
        <v>사무용품및소모품</v>
      </c>
      <c r="I1187" s="2" t="s">
        <v>1658</v>
      </c>
      <c r="J1187" s="7" t="s">
        <v>1263</v>
      </c>
      <c r="K1187" s="2" t="s">
        <v>503</v>
      </c>
      <c r="L1187" s="7" t="s">
        <v>381</v>
      </c>
      <c r="M1187" s="2" t="str">
        <f t="shared" si="56"/>
        <v>100만원 미만</v>
      </c>
      <c r="N1187" s="11">
        <v>792000</v>
      </c>
    </row>
    <row r="1188" spans="1:14" x14ac:dyDescent="0.4">
      <c r="A1188" s="1">
        <v>1186</v>
      </c>
      <c r="B1188" s="2" t="s">
        <v>14</v>
      </c>
      <c r="C1188" s="7" t="s">
        <v>1440</v>
      </c>
      <c r="D1188" s="2" t="e">
        <f t="shared" si="54"/>
        <v>#REF!</v>
      </c>
      <c r="E1188" s="16" t="e">
        <f>VLOOKUP(C1188,#REF!,12,FALSE)</f>
        <v>#REF!</v>
      </c>
      <c r="F1188" s="2" t="str">
        <f>IFERROR(VLOOKUP($H1188,[1]종합!$B$2:$C$142,2,FALSE),0)</f>
        <v>용역</v>
      </c>
      <c r="G1188" s="2" t="str">
        <f t="shared" si="55"/>
        <v>수의계약</v>
      </c>
      <c r="H1188" s="2" t="str">
        <f>IFERROR(VLOOKUP(I1188,[1]종합!$A$1:$C$143,2,FALSE),0)</f>
        <v>인쇄출판</v>
      </c>
      <c r="I1188" s="2" t="s">
        <v>1665</v>
      </c>
      <c r="J1188" s="7" t="s">
        <v>1264</v>
      </c>
      <c r="K1188" s="2" t="s">
        <v>20</v>
      </c>
      <c r="L1188" s="7" t="s">
        <v>46</v>
      </c>
      <c r="M1188" s="2" t="str">
        <f t="shared" si="56"/>
        <v>100만원 미만</v>
      </c>
      <c r="N1188" s="11">
        <v>15800</v>
      </c>
    </row>
    <row r="1189" spans="1:14" x14ac:dyDescent="0.4">
      <c r="A1189" s="1">
        <v>1187</v>
      </c>
      <c r="B1189" s="2" t="s">
        <v>14</v>
      </c>
      <c r="C1189" s="7" t="s">
        <v>1463</v>
      </c>
      <c r="D1189" s="2" t="e">
        <f t="shared" si="54"/>
        <v>#REF!</v>
      </c>
      <c r="E1189" s="16" t="e">
        <f>VLOOKUP(C1189,#REF!,12,FALSE)</f>
        <v>#REF!</v>
      </c>
      <c r="F1189" s="2" t="str">
        <f>IFERROR(VLOOKUP($H1189,[1]종합!$B$2:$C$142,2,FALSE),0)</f>
        <v>물품</v>
      </c>
      <c r="G1189" s="2" t="str">
        <f t="shared" si="55"/>
        <v>수의계약</v>
      </c>
      <c r="H1189" s="2" t="str">
        <f>IFERROR(VLOOKUP(I1189,[1]종합!$A$1:$C$143,2,FALSE),0)</f>
        <v>사무용품및소모품</v>
      </c>
      <c r="I1189" s="2" t="str">
        <f>IF(ISERROR(FIND("복사용지",J1189)),0,"복사용지")</f>
        <v>복사용지</v>
      </c>
      <c r="J1189" s="7" t="s">
        <v>1265</v>
      </c>
      <c r="K1189" s="2" t="s">
        <v>20</v>
      </c>
      <c r="L1189" s="7" t="s">
        <v>381</v>
      </c>
      <c r="M1189" s="2" t="str">
        <f t="shared" si="56"/>
        <v>100만원 미만</v>
      </c>
      <c r="N1189" s="11">
        <v>498600</v>
      </c>
    </row>
    <row r="1190" spans="1:14" x14ac:dyDescent="0.4">
      <c r="A1190" s="1">
        <v>1188</v>
      </c>
      <c r="B1190" s="2" t="s">
        <v>14</v>
      </c>
      <c r="C1190" s="7" t="s">
        <v>1440</v>
      </c>
      <c r="D1190" s="2" t="e">
        <f t="shared" si="54"/>
        <v>#REF!</v>
      </c>
      <c r="E1190" s="16" t="e">
        <f>VLOOKUP(C1190,#REF!,12,FALSE)</f>
        <v>#REF!</v>
      </c>
      <c r="F1190" s="2" t="str">
        <f>IFERROR(VLOOKUP($H1190,[1]종합!$B$2:$C$142,2,FALSE),0)</f>
        <v>용역</v>
      </c>
      <c r="G1190" s="2" t="str">
        <f t="shared" si="55"/>
        <v>수의계약</v>
      </c>
      <c r="H1190" s="2" t="str">
        <f>IFERROR(VLOOKUP(I1190,[1]종합!$A$1:$C$143,2,FALSE),0)</f>
        <v>인쇄출판</v>
      </c>
      <c r="I1190" s="2" t="s">
        <v>1529</v>
      </c>
      <c r="J1190" s="7" t="s">
        <v>1072</v>
      </c>
      <c r="K1190" s="2" t="s">
        <v>20</v>
      </c>
      <c r="L1190" s="7" t="s">
        <v>31</v>
      </c>
      <c r="M1190" s="2" t="str">
        <f t="shared" si="56"/>
        <v>100~500만원</v>
      </c>
      <c r="N1190" s="11">
        <v>2464000</v>
      </c>
    </row>
    <row r="1191" spans="1:14" x14ac:dyDescent="0.4">
      <c r="A1191" s="1">
        <v>1189</v>
      </c>
      <c r="B1191" s="2" t="s">
        <v>14</v>
      </c>
      <c r="C1191" s="7" t="s">
        <v>1440</v>
      </c>
      <c r="D1191" s="2" t="e">
        <f t="shared" si="54"/>
        <v>#REF!</v>
      </c>
      <c r="E1191" s="16" t="e">
        <f>VLOOKUP(C1191,#REF!,12,FALSE)</f>
        <v>#REF!</v>
      </c>
      <c r="F1191" s="2" t="str">
        <f>IFERROR(VLOOKUP($H1191,[1]종합!$B$2:$C$142,2,FALSE),0)</f>
        <v>용역</v>
      </c>
      <c r="G1191" s="2" t="str">
        <f t="shared" si="55"/>
        <v>수의계약</v>
      </c>
      <c r="H1191" s="2" t="str">
        <f>IFERROR(VLOOKUP(I1191,[1]종합!$A$1:$C$143,2,FALSE),0)</f>
        <v>인쇄출판</v>
      </c>
      <c r="I1191" s="2" t="s">
        <v>1530</v>
      </c>
      <c r="J1191" s="7" t="s">
        <v>1266</v>
      </c>
      <c r="K1191" s="2" t="s">
        <v>20</v>
      </c>
      <c r="L1191" s="7" t="s">
        <v>158</v>
      </c>
      <c r="M1191" s="2" t="str">
        <f t="shared" si="56"/>
        <v>100만원 미만</v>
      </c>
      <c r="N1191" s="11">
        <v>671000</v>
      </c>
    </row>
    <row r="1192" spans="1:14" x14ac:dyDescent="0.4">
      <c r="A1192" s="1">
        <v>1190</v>
      </c>
      <c r="B1192" s="2" t="s">
        <v>14</v>
      </c>
      <c r="C1192" s="7" t="s">
        <v>1440</v>
      </c>
      <c r="D1192" s="2" t="e">
        <f t="shared" si="54"/>
        <v>#REF!</v>
      </c>
      <c r="E1192" s="16" t="e">
        <f>VLOOKUP(C1192,#REF!,12,FALSE)</f>
        <v>#REF!</v>
      </c>
      <c r="F1192" s="2" t="str">
        <f>IFERROR(VLOOKUP($H1192,[1]종합!$B$2:$C$142,2,FALSE),0)</f>
        <v>용역</v>
      </c>
      <c r="G1192" s="2" t="str">
        <f t="shared" si="55"/>
        <v>수의계약</v>
      </c>
      <c r="H1192" s="2" t="str">
        <f>IFERROR(VLOOKUP(I1192,[1]종합!$A$1:$C$143,2,FALSE),0)</f>
        <v>인쇄출판</v>
      </c>
      <c r="I1192" s="2" t="s">
        <v>1529</v>
      </c>
      <c r="J1192" s="7" t="s">
        <v>1267</v>
      </c>
      <c r="K1192" s="2" t="s">
        <v>20</v>
      </c>
      <c r="L1192" s="7" t="s">
        <v>25</v>
      </c>
      <c r="M1192" s="2" t="str">
        <f t="shared" si="56"/>
        <v>100만원 미만</v>
      </c>
      <c r="N1192" s="11">
        <v>49500</v>
      </c>
    </row>
    <row r="1193" spans="1:14" x14ac:dyDescent="0.4">
      <c r="A1193" s="1">
        <v>1191</v>
      </c>
      <c r="B1193" s="2" t="s">
        <v>14</v>
      </c>
      <c r="C1193" s="7" t="s">
        <v>1518</v>
      </c>
      <c r="D1193" s="2" t="e">
        <f t="shared" si="54"/>
        <v>#REF!</v>
      </c>
      <c r="E1193" s="16" t="e">
        <f>VLOOKUP(C1193,#REF!,12,FALSE)</f>
        <v>#REF!</v>
      </c>
      <c r="F1193" s="2" t="str">
        <f>IFERROR(VLOOKUP($H1193,[1]종합!$B$2:$C$142,2,FALSE),0)</f>
        <v>용역</v>
      </c>
      <c r="G1193" s="2" t="str">
        <f t="shared" si="55"/>
        <v>수의계약</v>
      </c>
      <c r="H1193" s="2" t="str">
        <f>IFERROR(VLOOKUP(I1193,[1]종합!$A$1:$C$143,2,FALSE),0)</f>
        <v>기타사업서비스</v>
      </c>
      <c r="I1193" s="2" t="s">
        <v>1552</v>
      </c>
      <c r="J1193" s="7" t="s">
        <v>1268</v>
      </c>
      <c r="K1193" s="2" t="s">
        <v>1269</v>
      </c>
      <c r="L1193" s="7" t="s">
        <v>42</v>
      </c>
      <c r="M1193" s="2" t="str">
        <f t="shared" si="56"/>
        <v>100~500만원</v>
      </c>
      <c r="N1193" s="11">
        <v>3232000</v>
      </c>
    </row>
    <row r="1194" spans="1:14" x14ac:dyDescent="0.4">
      <c r="A1194" s="1">
        <v>1192</v>
      </c>
      <c r="B1194" s="2" t="s">
        <v>14</v>
      </c>
      <c r="C1194" s="7" t="s">
        <v>1450</v>
      </c>
      <c r="D1194" s="2" t="e">
        <f t="shared" si="54"/>
        <v>#REF!</v>
      </c>
      <c r="E1194" s="16" t="e">
        <f>VLOOKUP(C1194,#REF!,12,FALSE)</f>
        <v>#REF!</v>
      </c>
      <c r="F1194" s="2" t="str">
        <f>IFERROR(VLOOKUP($H1194,[1]종합!$B$2:$C$142,2,FALSE),0)</f>
        <v>용역</v>
      </c>
      <c r="G1194" s="2" t="str">
        <f t="shared" si="55"/>
        <v>수의계약</v>
      </c>
      <c r="H1194" s="2" t="str">
        <f>IFERROR(VLOOKUP(I1194,[1]종합!$A$1:$C$143,2,FALSE),0)</f>
        <v>청소및시설관리</v>
      </c>
      <c r="I1194" s="2" t="s">
        <v>1536</v>
      </c>
      <c r="J1194" s="7" t="s">
        <v>1059</v>
      </c>
      <c r="K1194" s="2" t="s">
        <v>20</v>
      </c>
      <c r="L1194" s="7" t="s">
        <v>146</v>
      </c>
      <c r="M1194" s="2" t="str">
        <f t="shared" si="56"/>
        <v>100~500만원</v>
      </c>
      <c r="N1194" s="11">
        <v>1089000</v>
      </c>
    </row>
    <row r="1195" spans="1:14" x14ac:dyDescent="0.4">
      <c r="A1195" s="1">
        <v>1193</v>
      </c>
      <c r="B1195" s="2" t="s">
        <v>14</v>
      </c>
      <c r="C1195" s="7" t="s">
        <v>1440</v>
      </c>
      <c r="D1195" s="2" t="e">
        <f t="shared" si="54"/>
        <v>#REF!</v>
      </c>
      <c r="E1195" s="16" t="e">
        <f>VLOOKUP(C1195,#REF!,12,FALSE)</f>
        <v>#REF!</v>
      </c>
      <c r="F1195" s="2" t="str">
        <f>IFERROR(VLOOKUP($H1195,[1]종합!$B$2:$C$142,2,FALSE),0)</f>
        <v>용역</v>
      </c>
      <c r="G1195" s="2" t="str">
        <f t="shared" si="55"/>
        <v>수의계약</v>
      </c>
      <c r="H1195" s="2" t="str">
        <f>IFERROR(VLOOKUP(I1195,[1]종합!$A$1:$C$143,2,FALSE),0)</f>
        <v>인쇄출판</v>
      </c>
      <c r="I1195" s="2" t="s">
        <v>1543</v>
      </c>
      <c r="J1195" s="7" t="s">
        <v>1270</v>
      </c>
      <c r="K1195" s="2" t="s">
        <v>503</v>
      </c>
      <c r="L1195" s="7" t="s">
        <v>17</v>
      </c>
      <c r="M1195" s="2" t="str">
        <f t="shared" si="56"/>
        <v>100~500만원</v>
      </c>
      <c r="N1195" s="11">
        <v>1350000</v>
      </c>
    </row>
    <row r="1196" spans="1:14" x14ac:dyDescent="0.4">
      <c r="A1196" s="1">
        <v>1194</v>
      </c>
      <c r="B1196" s="2" t="s">
        <v>1148</v>
      </c>
      <c r="C1196" s="7" t="s">
        <v>1443</v>
      </c>
      <c r="D1196" s="2" t="e">
        <f t="shared" si="54"/>
        <v>#REF!</v>
      </c>
      <c r="E1196" s="16" t="e">
        <f>VLOOKUP(C1196,#REF!,12,FALSE)</f>
        <v>#REF!</v>
      </c>
      <c r="F1196" s="2" t="str">
        <f>IFERROR(VLOOKUP($H1196,[1]종합!$B$2:$C$142,2,FALSE),0)</f>
        <v>물품</v>
      </c>
      <c r="G1196" s="2" t="str">
        <f t="shared" si="55"/>
        <v>수의계약</v>
      </c>
      <c r="H1196" s="2" t="str">
        <f>IFERROR(VLOOKUP(I1196,[1]종합!$A$1:$C$143,2,FALSE),0)</f>
        <v>사무용품및소모품</v>
      </c>
      <c r="I1196" s="2" t="str">
        <f>IF(ISERROR(FIND("사무용품",J1196)),0,"사무용품")</f>
        <v>사무용품</v>
      </c>
      <c r="J1196" s="7" t="s">
        <v>880</v>
      </c>
      <c r="K1196" s="2" t="s">
        <v>1149</v>
      </c>
      <c r="L1196" s="7" t="s">
        <v>74</v>
      </c>
      <c r="M1196" s="2" t="str">
        <f t="shared" si="56"/>
        <v>100~500만원</v>
      </c>
      <c r="N1196" s="11">
        <v>1121720</v>
      </c>
    </row>
    <row r="1197" spans="1:14" x14ac:dyDescent="0.4">
      <c r="A1197" s="1">
        <v>1195</v>
      </c>
      <c r="B1197" s="2" t="s">
        <v>14</v>
      </c>
      <c r="C1197" s="7" t="s">
        <v>1440</v>
      </c>
      <c r="D1197" s="2" t="e">
        <f t="shared" si="54"/>
        <v>#REF!</v>
      </c>
      <c r="E1197" s="16" t="e">
        <f>VLOOKUP(C1197,#REF!,12,FALSE)</f>
        <v>#REF!</v>
      </c>
      <c r="F1197" s="2" t="str">
        <f>IFERROR(VLOOKUP($H1197,[1]종합!$B$2:$C$142,2,FALSE),0)</f>
        <v>용역</v>
      </c>
      <c r="G1197" s="2" t="str">
        <f t="shared" si="55"/>
        <v>수의계약</v>
      </c>
      <c r="H1197" s="2" t="str">
        <f>IFERROR(VLOOKUP(I1197,[1]종합!$A$1:$C$143,2,FALSE),0)</f>
        <v>인쇄출판</v>
      </c>
      <c r="I1197" s="2" t="s">
        <v>1543</v>
      </c>
      <c r="J1197" s="7" t="s">
        <v>1271</v>
      </c>
      <c r="K1197" s="2" t="s">
        <v>1120</v>
      </c>
      <c r="L1197" s="7" t="s">
        <v>29</v>
      </c>
      <c r="M1197" s="2" t="str">
        <f t="shared" si="56"/>
        <v>100~500만원</v>
      </c>
      <c r="N1197" s="11">
        <v>1056000</v>
      </c>
    </row>
    <row r="1198" spans="1:14" x14ac:dyDescent="0.4">
      <c r="A1198" s="1">
        <v>1196</v>
      </c>
      <c r="B1198" s="2" t="s">
        <v>14</v>
      </c>
      <c r="C1198" s="7" t="s">
        <v>1440</v>
      </c>
      <c r="D1198" s="2" t="e">
        <f t="shared" si="54"/>
        <v>#REF!</v>
      </c>
      <c r="E1198" s="16" t="e">
        <f>VLOOKUP(C1198,#REF!,12,FALSE)</f>
        <v>#REF!</v>
      </c>
      <c r="F1198" s="2" t="str">
        <f>IFERROR(VLOOKUP($H1198,[1]종합!$B$2:$C$142,2,FALSE),0)</f>
        <v>용역</v>
      </c>
      <c r="G1198" s="2" t="str">
        <f t="shared" si="55"/>
        <v>수의계약</v>
      </c>
      <c r="H1198" s="2" t="str">
        <f>IFERROR(VLOOKUP(I1198,[1]종합!$A$1:$C$143,2,FALSE),0)</f>
        <v>인쇄출판</v>
      </c>
      <c r="I1198" s="2" t="s">
        <v>1665</v>
      </c>
      <c r="J1198" s="7" t="s">
        <v>1272</v>
      </c>
      <c r="K1198" s="2" t="s">
        <v>503</v>
      </c>
      <c r="L1198" s="7" t="s">
        <v>376</v>
      </c>
      <c r="M1198" s="2" t="str">
        <f t="shared" si="56"/>
        <v>100만원 미만</v>
      </c>
      <c r="N1198" s="11">
        <v>660000</v>
      </c>
    </row>
    <row r="1199" spans="1:14" x14ac:dyDescent="0.4">
      <c r="A1199" s="1">
        <v>1197</v>
      </c>
      <c r="B1199" s="2" t="s">
        <v>14</v>
      </c>
      <c r="C1199" s="7" t="s">
        <v>1440</v>
      </c>
      <c r="D1199" s="2" t="e">
        <f t="shared" si="54"/>
        <v>#REF!</v>
      </c>
      <c r="E1199" s="16" t="e">
        <f>VLOOKUP(C1199,#REF!,12,FALSE)</f>
        <v>#REF!</v>
      </c>
      <c r="F1199" s="2" t="str">
        <f>IFERROR(VLOOKUP($H1199,[1]종합!$B$2:$C$142,2,FALSE),0)</f>
        <v>용역</v>
      </c>
      <c r="G1199" s="2" t="str">
        <f t="shared" si="55"/>
        <v>수의계약</v>
      </c>
      <c r="H1199" s="2" t="str">
        <f>IFERROR(VLOOKUP(I1199,[1]종합!$A$1:$C$143,2,FALSE),0)</f>
        <v>인쇄출판</v>
      </c>
      <c r="I1199" s="2" t="s">
        <v>1529</v>
      </c>
      <c r="J1199" s="7" t="s">
        <v>1273</v>
      </c>
      <c r="K1199" s="2" t="s">
        <v>20</v>
      </c>
      <c r="L1199" s="7" t="s">
        <v>179</v>
      </c>
      <c r="M1199" s="2" t="str">
        <f t="shared" si="56"/>
        <v>100만원 미만</v>
      </c>
      <c r="N1199" s="11">
        <v>616000</v>
      </c>
    </row>
    <row r="1200" spans="1:14" x14ac:dyDescent="0.4">
      <c r="A1200" s="1">
        <v>1198</v>
      </c>
      <c r="B1200" s="2" t="s">
        <v>14</v>
      </c>
      <c r="C1200" s="7" t="s">
        <v>1440</v>
      </c>
      <c r="D1200" s="2" t="e">
        <f t="shared" si="54"/>
        <v>#REF!</v>
      </c>
      <c r="E1200" s="16" t="e">
        <f>VLOOKUP(C1200,#REF!,12,FALSE)</f>
        <v>#REF!</v>
      </c>
      <c r="F1200" s="2" t="str">
        <f>IFERROR(VLOOKUP($H1200,[1]종합!$B$2:$C$142,2,FALSE),0)</f>
        <v>용역</v>
      </c>
      <c r="G1200" s="2" t="str">
        <f t="shared" si="55"/>
        <v>수의계약</v>
      </c>
      <c r="H1200" s="2" t="str">
        <f>IFERROR(VLOOKUP(I1200,[1]종합!$A$1:$C$143,2,FALSE),0)</f>
        <v>인쇄출판</v>
      </c>
      <c r="I1200" s="2" t="s">
        <v>1529</v>
      </c>
      <c r="J1200" s="7" t="s">
        <v>1273</v>
      </c>
      <c r="K1200" s="2" t="s">
        <v>503</v>
      </c>
      <c r="L1200" s="7" t="s">
        <v>179</v>
      </c>
      <c r="M1200" s="2" t="str">
        <f t="shared" si="56"/>
        <v>100만원 미만</v>
      </c>
      <c r="N1200" s="11">
        <v>44000</v>
      </c>
    </row>
    <row r="1201" spans="1:14" x14ac:dyDescent="0.4">
      <c r="A1201" s="1">
        <v>1199</v>
      </c>
      <c r="B1201" s="2" t="s">
        <v>14</v>
      </c>
      <c r="C1201" s="7" t="s">
        <v>1441</v>
      </c>
      <c r="D1201" s="2" t="e">
        <f t="shared" si="54"/>
        <v>#REF!</v>
      </c>
      <c r="E1201" s="16" t="e">
        <f>VLOOKUP(C1201,#REF!,12,FALSE)</f>
        <v>#REF!</v>
      </c>
      <c r="F1201" s="2" t="str">
        <f>IFERROR(VLOOKUP($H1201,[1]종합!$B$2:$C$142,2,FALSE),0)</f>
        <v>물품</v>
      </c>
      <c r="G1201" s="2" t="str">
        <f t="shared" si="55"/>
        <v>수의계약</v>
      </c>
      <c r="H1201" s="2" t="str">
        <f>IFERROR(VLOOKUP(I1201,[1]종합!$A$1:$C$143,2,FALSE),0)</f>
        <v>식품및도시락</v>
      </c>
      <c r="I1201" s="2" t="s">
        <v>1681</v>
      </c>
      <c r="J1201" s="7" t="s">
        <v>1274</v>
      </c>
      <c r="K1201" s="2" t="s">
        <v>894</v>
      </c>
      <c r="L1201" s="7" t="s">
        <v>179</v>
      </c>
      <c r="M1201" s="2" t="str">
        <f t="shared" si="56"/>
        <v>100만원 미만</v>
      </c>
      <c r="N1201" s="11">
        <v>97000</v>
      </c>
    </row>
    <row r="1202" spans="1:14" x14ac:dyDescent="0.4">
      <c r="A1202" s="1">
        <v>1200</v>
      </c>
      <c r="B1202" s="2" t="s">
        <v>14</v>
      </c>
      <c r="C1202" s="7" t="s">
        <v>1443</v>
      </c>
      <c r="D1202" s="2" t="e">
        <f t="shared" si="54"/>
        <v>#REF!</v>
      </c>
      <c r="E1202" s="16" t="e">
        <f>VLOOKUP(C1202,#REF!,12,FALSE)</f>
        <v>#REF!</v>
      </c>
      <c r="F1202" s="2" t="str">
        <f>IFERROR(VLOOKUP($H1202,[1]종합!$B$2:$C$142,2,FALSE),0)</f>
        <v>물품</v>
      </c>
      <c r="G1202" s="2" t="str">
        <f t="shared" si="55"/>
        <v>수의계약</v>
      </c>
      <c r="H1202" s="2" t="str">
        <f>IFERROR(VLOOKUP(I1202,[1]종합!$A$1:$C$143,2,FALSE),0)</f>
        <v>사무용품및소모품</v>
      </c>
      <c r="I1202" s="2" t="str">
        <f>IF(ISERROR(FIND("사무용품",J1202)),0,"사무용품")</f>
        <v>사무용품</v>
      </c>
      <c r="J1202" s="7" t="s">
        <v>1275</v>
      </c>
      <c r="K1202" s="2" t="s">
        <v>20</v>
      </c>
      <c r="L1202" s="7" t="s">
        <v>74</v>
      </c>
      <c r="M1202" s="2" t="str">
        <f t="shared" si="56"/>
        <v>100만원 미만</v>
      </c>
      <c r="N1202" s="11">
        <v>199100</v>
      </c>
    </row>
    <row r="1203" spans="1:14" x14ac:dyDescent="0.4">
      <c r="A1203" s="1">
        <v>1201</v>
      </c>
      <c r="B1203" s="2" t="s">
        <v>505</v>
      </c>
      <c r="C1203" s="7" t="s">
        <v>1443</v>
      </c>
      <c r="D1203" s="2" t="e">
        <f t="shared" si="54"/>
        <v>#REF!</v>
      </c>
      <c r="E1203" s="16" t="e">
        <f>VLOOKUP(C1203,#REF!,12,FALSE)</f>
        <v>#REF!</v>
      </c>
      <c r="F1203" s="2" t="str">
        <f>IFERROR(VLOOKUP($H1203,[1]종합!$B$2:$C$142,2,FALSE),0)</f>
        <v>물품</v>
      </c>
      <c r="G1203" s="2" t="str">
        <f t="shared" si="55"/>
        <v>수의계약</v>
      </c>
      <c r="H1203" s="2" t="str">
        <f>IFERROR(VLOOKUP(I1203,[1]종합!$A$1:$C$143,2,FALSE),0)</f>
        <v>청소위생용품</v>
      </c>
      <c r="I1203" s="2" t="s">
        <v>1537</v>
      </c>
      <c r="J1203" s="7" t="s">
        <v>1276</v>
      </c>
      <c r="K1203" s="2" t="s">
        <v>20</v>
      </c>
      <c r="L1203" s="7" t="s">
        <v>74</v>
      </c>
      <c r="M1203" s="2" t="str">
        <f t="shared" si="56"/>
        <v>100만원 미만</v>
      </c>
      <c r="N1203" s="11">
        <v>70000</v>
      </c>
    </row>
    <row r="1204" spans="1:14" x14ac:dyDescent="0.4">
      <c r="A1204" s="1">
        <v>1202</v>
      </c>
      <c r="B1204" s="2" t="s">
        <v>14</v>
      </c>
      <c r="C1204" s="7" t="s">
        <v>1440</v>
      </c>
      <c r="D1204" s="2" t="e">
        <f t="shared" si="54"/>
        <v>#REF!</v>
      </c>
      <c r="E1204" s="16" t="e">
        <f>VLOOKUP(C1204,#REF!,12,FALSE)</f>
        <v>#REF!</v>
      </c>
      <c r="F1204" s="2" t="str">
        <f>IFERROR(VLOOKUP($H1204,[1]종합!$B$2:$C$142,2,FALSE),0)</f>
        <v>용역</v>
      </c>
      <c r="G1204" s="2" t="str">
        <f t="shared" si="55"/>
        <v>수의계약</v>
      </c>
      <c r="H1204" s="2" t="str">
        <f>IFERROR(VLOOKUP(I1204,[1]종합!$A$1:$C$143,2,FALSE),0)</f>
        <v>인쇄출판</v>
      </c>
      <c r="I1204" s="2" t="s">
        <v>1543</v>
      </c>
      <c r="J1204" s="7" t="s">
        <v>1277</v>
      </c>
      <c r="K1204" s="2" t="s">
        <v>20</v>
      </c>
      <c r="L1204" s="7" t="s">
        <v>74</v>
      </c>
      <c r="M1204" s="2" t="str">
        <f t="shared" si="56"/>
        <v>100~500만원</v>
      </c>
      <c r="N1204" s="11">
        <v>1500000</v>
      </c>
    </row>
    <row r="1205" spans="1:14" x14ac:dyDescent="0.4">
      <c r="A1205" s="1">
        <v>1203</v>
      </c>
      <c r="B1205" s="2" t="s">
        <v>14</v>
      </c>
      <c r="C1205" s="7" t="s">
        <v>1443</v>
      </c>
      <c r="D1205" s="2" t="e">
        <f t="shared" si="54"/>
        <v>#REF!</v>
      </c>
      <c r="E1205" s="16" t="e">
        <f>VLOOKUP(C1205,#REF!,12,FALSE)</f>
        <v>#REF!</v>
      </c>
      <c r="F1205" s="2" t="str">
        <f>IFERROR(VLOOKUP($H1205,[1]종합!$B$2:$C$142,2,FALSE),0)</f>
        <v>물품</v>
      </c>
      <c r="G1205" s="2" t="str">
        <f t="shared" si="55"/>
        <v>수의계약</v>
      </c>
      <c r="H1205" s="2" t="str">
        <f>IFERROR(VLOOKUP(I1205,[1]종합!$A$1:$C$143,2,FALSE),0)</f>
        <v>사무용품및소모품</v>
      </c>
      <c r="I1205" s="2" t="str">
        <f>IF(ISERROR(FIND("사무용품",J1205)),0,"사무용품")</f>
        <v>사무용품</v>
      </c>
      <c r="J1205" s="7" t="s">
        <v>1278</v>
      </c>
      <c r="K1205" s="2" t="s">
        <v>20</v>
      </c>
      <c r="L1205" s="7" t="s">
        <v>74</v>
      </c>
      <c r="M1205" s="2" t="str">
        <f t="shared" si="56"/>
        <v>100만원 미만</v>
      </c>
      <c r="N1205" s="11">
        <v>533000</v>
      </c>
    </row>
    <row r="1206" spans="1:14" x14ac:dyDescent="0.4">
      <c r="A1206" s="1">
        <v>1204</v>
      </c>
      <c r="B1206" s="2" t="s">
        <v>14</v>
      </c>
      <c r="C1206" s="7" t="s">
        <v>1440</v>
      </c>
      <c r="D1206" s="2" t="e">
        <f t="shared" si="54"/>
        <v>#REF!</v>
      </c>
      <c r="E1206" s="16" t="e">
        <f>VLOOKUP(C1206,#REF!,12,FALSE)</f>
        <v>#REF!</v>
      </c>
      <c r="F1206" s="2" t="str">
        <f>IFERROR(VLOOKUP($H1206,[1]종합!$B$2:$C$142,2,FALSE),0)</f>
        <v>용역</v>
      </c>
      <c r="G1206" s="2" t="str">
        <f t="shared" si="55"/>
        <v>수의계약</v>
      </c>
      <c r="H1206" s="2" t="str">
        <f>IFERROR(VLOOKUP(I1206,[1]종합!$A$1:$C$143,2,FALSE),0)</f>
        <v>인쇄출판</v>
      </c>
      <c r="I1206" s="2" t="s">
        <v>1530</v>
      </c>
      <c r="J1206" s="7" t="s">
        <v>1279</v>
      </c>
      <c r="K1206" s="2" t="s">
        <v>20</v>
      </c>
      <c r="L1206" s="7" t="s">
        <v>38</v>
      </c>
      <c r="M1206" s="2" t="str">
        <f t="shared" si="56"/>
        <v>100만원 미만</v>
      </c>
      <c r="N1206" s="11">
        <v>792000</v>
      </c>
    </row>
    <row r="1207" spans="1:14" x14ac:dyDescent="0.4">
      <c r="A1207" s="1">
        <v>1205</v>
      </c>
      <c r="B1207" s="2" t="s">
        <v>14</v>
      </c>
      <c r="C1207" s="7" t="s">
        <v>1446</v>
      </c>
      <c r="D1207" s="2" t="e">
        <f t="shared" si="54"/>
        <v>#REF!</v>
      </c>
      <c r="E1207" s="16" t="e">
        <f>VLOOKUP(C1207,#REF!,12,FALSE)</f>
        <v>#REF!</v>
      </c>
      <c r="F1207" s="2" t="str">
        <f>IFERROR(VLOOKUP($H1207,[1]종합!$B$2:$C$142,2,FALSE),0)</f>
        <v>용역</v>
      </c>
      <c r="G1207" s="2" t="str">
        <f t="shared" si="55"/>
        <v>수의계약</v>
      </c>
      <c r="H1207" s="2" t="str">
        <f>IFERROR(VLOOKUP(I1207,[1]종합!$A$1:$C$143,2,FALSE),0)</f>
        <v>정보전산</v>
      </c>
      <c r="I1207" s="2" t="s">
        <v>1690</v>
      </c>
      <c r="J1207" s="7" t="s">
        <v>1280</v>
      </c>
      <c r="K1207" s="2" t="s">
        <v>20</v>
      </c>
      <c r="L1207" s="7" t="s">
        <v>120</v>
      </c>
      <c r="M1207" s="2" t="str">
        <f t="shared" si="56"/>
        <v>100만원 미만</v>
      </c>
      <c r="N1207" s="11">
        <v>5500</v>
      </c>
    </row>
    <row r="1208" spans="1:14" x14ac:dyDescent="0.4">
      <c r="A1208" s="1">
        <v>1206</v>
      </c>
      <c r="B1208" s="2" t="s">
        <v>14</v>
      </c>
      <c r="C1208" s="7" t="s">
        <v>1522</v>
      </c>
      <c r="D1208" s="2" t="e">
        <f t="shared" si="54"/>
        <v>#REF!</v>
      </c>
      <c r="E1208" s="16" t="e">
        <f>VLOOKUP(C1208,#REF!,12,FALSE)</f>
        <v>#REF!</v>
      </c>
      <c r="F1208" s="2" t="str">
        <f>IFERROR(VLOOKUP($H1208,[1]종합!$B$2:$C$142,2,FALSE),0)</f>
        <v>물품</v>
      </c>
      <c r="G1208" s="2" t="str">
        <f t="shared" si="55"/>
        <v>수의계약</v>
      </c>
      <c r="H1208" s="2" t="str">
        <f>IFERROR(VLOOKUP(I1208,[1]종합!$A$1:$C$143,2,FALSE),0)</f>
        <v>식품및도시락</v>
      </c>
      <c r="I1208" s="2" t="s">
        <v>1532</v>
      </c>
      <c r="J1208" s="7" t="s">
        <v>1281</v>
      </c>
      <c r="K1208" s="2" t="s">
        <v>20</v>
      </c>
      <c r="L1208" s="7" t="s">
        <v>899</v>
      </c>
      <c r="M1208" s="2" t="str">
        <f t="shared" si="56"/>
        <v>100만원 미만</v>
      </c>
      <c r="N1208" s="11">
        <v>41500</v>
      </c>
    </row>
    <row r="1209" spans="1:14" x14ac:dyDescent="0.4">
      <c r="A1209" s="1">
        <v>1207</v>
      </c>
      <c r="B1209" s="2" t="s">
        <v>14</v>
      </c>
      <c r="C1209" s="7" t="s">
        <v>1522</v>
      </c>
      <c r="D1209" s="2" t="e">
        <f t="shared" si="54"/>
        <v>#REF!</v>
      </c>
      <c r="E1209" s="16" t="e">
        <f>VLOOKUP(C1209,#REF!,12,FALSE)</f>
        <v>#REF!</v>
      </c>
      <c r="F1209" s="2" t="str">
        <f>IFERROR(VLOOKUP($H1209,[1]종합!$B$2:$C$142,2,FALSE),0)</f>
        <v>물품</v>
      </c>
      <c r="G1209" s="2" t="str">
        <f t="shared" si="55"/>
        <v>수의계약</v>
      </c>
      <c r="H1209" s="2" t="str">
        <f>IFERROR(VLOOKUP(I1209,[1]종합!$A$1:$C$143,2,FALSE),0)</f>
        <v>식품및도시락</v>
      </c>
      <c r="I1209" s="2" t="s">
        <v>1532</v>
      </c>
      <c r="J1209" s="7" t="s">
        <v>1282</v>
      </c>
      <c r="K1209" s="2" t="s">
        <v>20</v>
      </c>
      <c r="L1209" s="7" t="s">
        <v>899</v>
      </c>
      <c r="M1209" s="2" t="str">
        <f t="shared" si="56"/>
        <v>100만원 미만</v>
      </c>
      <c r="N1209" s="11">
        <v>152340</v>
      </c>
    </row>
    <row r="1210" spans="1:14" x14ac:dyDescent="0.4">
      <c r="A1210" s="1">
        <v>1208</v>
      </c>
      <c r="B1210" s="2" t="s">
        <v>14</v>
      </c>
      <c r="C1210" s="7" t="s">
        <v>1450</v>
      </c>
      <c r="D1210" s="2" t="e">
        <f t="shared" si="54"/>
        <v>#REF!</v>
      </c>
      <c r="E1210" s="16" t="e">
        <f>VLOOKUP(C1210,#REF!,12,FALSE)</f>
        <v>#REF!</v>
      </c>
      <c r="F1210" s="2" t="str">
        <f>IFERROR(VLOOKUP($H1210,[1]종합!$B$2:$C$142,2,FALSE),0)</f>
        <v>용역</v>
      </c>
      <c r="G1210" s="2" t="str">
        <f t="shared" si="55"/>
        <v>수의계약</v>
      </c>
      <c r="H1210" s="2" t="str">
        <f>IFERROR(VLOOKUP(I1210,[1]종합!$A$1:$C$143,2,FALSE),0)</f>
        <v>청소및시설관리</v>
      </c>
      <c r="I1210" s="2" t="s">
        <v>1541</v>
      </c>
      <c r="J1210" s="7" t="s">
        <v>1283</v>
      </c>
      <c r="K1210" s="2" t="s">
        <v>20</v>
      </c>
      <c r="L1210" s="7" t="s">
        <v>236</v>
      </c>
      <c r="M1210" s="2" t="str">
        <f t="shared" si="56"/>
        <v>100만원 미만</v>
      </c>
      <c r="N1210" s="11">
        <v>495000</v>
      </c>
    </row>
    <row r="1211" spans="1:14" x14ac:dyDescent="0.4">
      <c r="A1211" s="1">
        <v>1209</v>
      </c>
      <c r="B1211" s="2" t="s">
        <v>1162</v>
      </c>
      <c r="C1211" s="7" t="s">
        <v>1448</v>
      </c>
      <c r="D1211" s="2" t="e">
        <f t="shared" si="54"/>
        <v>#REF!</v>
      </c>
      <c r="E1211" s="16" t="e">
        <f>VLOOKUP(C1211,#REF!,12,FALSE)</f>
        <v>#REF!</v>
      </c>
      <c r="F1211" s="2" t="str">
        <f>IFERROR(VLOOKUP($H1211,[1]종합!$B$2:$C$142,2,FALSE),0)</f>
        <v>용역</v>
      </c>
      <c r="G1211" s="2" t="str">
        <f t="shared" si="55"/>
        <v>입찰계약</v>
      </c>
      <c r="H1211" s="2" t="str">
        <f>IFERROR(VLOOKUP(I1211,[1]종합!$A$1:$C$143,2,FALSE),0)</f>
        <v>기타사업서비스</v>
      </c>
      <c r="I1211" s="2" t="s">
        <v>1683</v>
      </c>
      <c r="J1211" s="7" t="s">
        <v>1191</v>
      </c>
      <c r="K1211" s="2" t="s">
        <v>715</v>
      </c>
      <c r="L1211" s="7" t="s">
        <v>85</v>
      </c>
      <c r="M1211" s="2" t="str">
        <f t="shared" si="56"/>
        <v>4000~5000만원</v>
      </c>
      <c r="N1211" s="11">
        <v>41450000</v>
      </c>
    </row>
    <row r="1212" spans="1:14" x14ac:dyDescent="0.4">
      <c r="A1212" s="1">
        <v>1210</v>
      </c>
      <c r="B1212" s="2" t="s">
        <v>14</v>
      </c>
      <c r="C1212" s="7" t="s">
        <v>1440</v>
      </c>
      <c r="D1212" s="2" t="e">
        <f t="shared" si="54"/>
        <v>#REF!</v>
      </c>
      <c r="E1212" s="16" t="e">
        <f>VLOOKUP(C1212,#REF!,12,FALSE)</f>
        <v>#REF!</v>
      </c>
      <c r="F1212" s="2" t="str">
        <f>IFERROR(VLOOKUP($H1212,[1]종합!$B$2:$C$142,2,FALSE),0)</f>
        <v>용역</v>
      </c>
      <c r="G1212" s="2" t="str">
        <f t="shared" si="55"/>
        <v>수의계약</v>
      </c>
      <c r="H1212" s="2" t="str">
        <f>IFERROR(VLOOKUP(I1212,[1]종합!$A$1:$C$143,2,FALSE),0)</f>
        <v>인쇄출판</v>
      </c>
      <c r="I1212" s="2" t="s">
        <v>1543</v>
      </c>
      <c r="J1212" s="7" t="s">
        <v>1284</v>
      </c>
      <c r="K1212" s="2" t="s">
        <v>1046</v>
      </c>
      <c r="L1212" s="7" t="s">
        <v>69</v>
      </c>
      <c r="M1212" s="2" t="str">
        <f t="shared" si="56"/>
        <v>100만원 미만</v>
      </c>
      <c r="N1212" s="11">
        <v>400000</v>
      </c>
    </row>
    <row r="1213" spans="1:14" x14ac:dyDescent="0.4">
      <c r="A1213" s="1">
        <v>1211</v>
      </c>
      <c r="B1213" s="2" t="s">
        <v>552</v>
      </c>
      <c r="C1213" s="7" t="s">
        <v>1450</v>
      </c>
      <c r="D1213" s="2" t="e">
        <f t="shared" si="54"/>
        <v>#REF!</v>
      </c>
      <c r="E1213" s="16" t="e">
        <f>VLOOKUP(C1213,#REF!,12,FALSE)</f>
        <v>#REF!</v>
      </c>
      <c r="F1213" s="2" t="str">
        <f>IFERROR(VLOOKUP($H1213,[1]종합!$B$2:$C$142,2,FALSE),0)</f>
        <v>용역</v>
      </c>
      <c r="G1213" s="2" t="str">
        <f t="shared" si="55"/>
        <v>수의계약</v>
      </c>
      <c r="H1213" s="2" t="str">
        <f>IFERROR(VLOOKUP(I1213,[1]종합!$A$1:$C$143,2,FALSE),0)</f>
        <v>청소및시설관리</v>
      </c>
      <c r="I1213" s="2" t="s">
        <v>1540</v>
      </c>
      <c r="J1213" s="7" t="s">
        <v>1285</v>
      </c>
      <c r="K1213" s="2" t="s">
        <v>20</v>
      </c>
      <c r="L1213" s="7" t="s">
        <v>304</v>
      </c>
      <c r="M1213" s="2" t="str">
        <f t="shared" si="56"/>
        <v>100만원 미만</v>
      </c>
      <c r="N1213" s="11">
        <v>400000</v>
      </c>
    </row>
    <row r="1214" spans="1:14" x14ac:dyDescent="0.4">
      <c r="A1214" s="1">
        <v>1212</v>
      </c>
      <c r="B1214" s="2" t="s">
        <v>14</v>
      </c>
      <c r="C1214" s="7" t="s">
        <v>1440</v>
      </c>
      <c r="D1214" s="2" t="e">
        <f t="shared" si="54"/>
        <v>#REF!</v>
      </c>
      <c r="E1214" s="16" t="e">
        <f>VLOOKUP(C1214,#REF!,12,FALSE)</f>
        <v>#REF!</v>
      </c>
      <c r="F1214" s="2" t="str">
        <f>IFERROR(VLOOKUP($H1214,[1]종합!$B$2:$C$142,2,FALSE),0)</f>
        <v>용역</v>
      </c>
      <c r="G1214" s="2" t="str">
        <f t="shared" si="55"/>
        <v>수의계약</v>
      </c>
      <c r="H1214" s="2" t="str">
        <f>IFERROR(VLOOKUP(I1214,[1]종합!$A$1:$C$143,2,FALSE),0)</f>
        <v>인쇄출판</v>
      </c>
      <c r="I1214" s="2" t="s">
        <v>1530</v>
      </c>
      <c r="J1214" s="7" t="s">
        <v>1286</v>
      </c>
      <c r="K1214" s="2" t="s">
        <v>20</v>
      </c>
      <c r="L1214" s="7" t="s">
        <v>158</v>
      </c>
      <c r="M1214" s="2" t="str">
        <f t="shared" si="56"/>
        <v>100~500만원</v>
      </c>
      <c r="N1214" s="11">
        <v>3696000</v>
      </c>
    </row>
    <row r="1215" spans="1:14" x14ac:dyDescent="0.4">
      <c r="A1215" s="1">
        <v>1213</v>
      </c>
      <c r="B1215" s="2" t="s">
        <v>505</v>
      </c>
      <c r="C1215" s="7" t="s">
        <v>1440</v>
      </c>
      <c r="D1215" s="2" t="e">
        <f t="shared" si="54"/>
        <v>#REF!</v>
      </c>
      <c r="E1215" s="16" t="e">
        <f>VLOOKUP(C1215,#REF!,12,FALSE)</f>
        <v>#REF!</v>
      </c>
      <c r="F1215" s="2" t="str">
        <f>IFERROR(VLOOKUP($H1215,[1]종합!$B$2:$C$142,2,FALSE),0)</f>
        <v>용역</v>
      </c>
      <c r="G1215" s="2" t="str">
        <f t="shared" si="55"/>
        <v>수의계약</v>
      </c>
      <c r="H1215" s="2" t="str">
        <f>IFERROR(VLOOKUP(I1215,[1]종합!$A$1:$C$143,2,FALSE),0)</f>
        <v>인쇄출판</v>
      </c>
      <c r="I1215" s="2" t="s">
        <v>1529</v>
      </c>
      <c r="J1215" s="7" t="s">
        <v>1287</v>
      </c>
      <c r="K1215" s="2" t="s">
        <v>20</v>
      </c>
      <c r="L1215" s="7" t="s">
        <v>69</v>
      </c>
      <c r="M1215" s="2" t="str">
        <f t="shared" si="56"/>
        <v>100만원 미만</v>
      </c>
      <c r="N1215" s="11">
        <v>22000</v>
      </c>
    </row>
    <row r="1216" spans="1:14" x14ac:dyDescent="0.4">
      <c r="A1216" s="1">
        <v>1214</v>
      </c>
      <c r="B1216" s="2" t="s">
        <v>14</v>
      </c>
      <c r="C1216" s="7" t="s">
        <v>1440</v>
      </c>
      <c r="D1216" s="2" t="e">
        <f t="shared" si="54"/>
        <v>#REF!</v>
      </c>
      <c r="E1216" s="16" t="e">
        <f>VLOOKUP(C1216,#REF!,12,FALSE)</f>
        <v>#REF!</v>
      </c>
      <c r="F1216" s="2" t="str">
        <f>IFERROR(VLOOKUP($H1216,[1]종합!$B$2:$C$142,2,FALSE),0)</f>
        <v>용역</v>
      </c>
      <c r="G1216" s="2" t="str">
        <f t="shared" si="55"/>
        <v>수의계약</v>
      </c>
      <c r="H1216" s="2" t="str">
        <f>IFERROR(VLOOKUP(I1216,[1]종합!$A$1:$C$143,2,FALSE),0)</f>
        <v>인쇄출판</v>
      </c>
      <c r="I1216" s="2" t="s">
        <v>1543</v>
      </c>
      <c r="J1216" s="7" t="s">
        <v>1288</v>
      </c>
      <c r="K1216" s="2" t="s">
        <v>20</v>
      </c>
      <c r="L1216" s="7" t="s">
        <v>69</v>
      </c>
      <c r="M1216" s="2" t="str">
        <f t="shared" si="56"/>
        <v>100만원 미만</v>
      </c>
      <c r="N1216" s="11">
        <v>44000</v>
      </c>
    </row>
    <row r="1217" spans="1:14" x14ac:dyDescent="0.4">
      <c r="A1217" s="1">
        <v>1215</v>
      </c>
      <c r="B1217" s="2" t="s">
        <v>14</v>
      </c>
      <c r="C1217" s="7" t="s">
        <v>1440</v>
      </c>
      <c r="D1217" s="2" t="e">
        <f t="shared" si="54"/>
        <v>#REF!</v>
      </c>
      <c r="E1217" s="16" t="e">
        <f>VLOOKUP(C1217,#REF!,12,FALSE)</f>
        <v>#REF!</v>
      </c>
      <c r="F1217" s="2" t="str">
        <f>IFERROR(VLOOKUP($H1217,[1]종합!$B$2:$C$142,2,FALSE),0)</f>
        <v>용역</v>
      </c>
      <c r="G1217" s="2" t="str">
        <f t="shared" si="55"/>
        <v>수의계약</v>
      </c>
      <c r="H1217" s="2" t="str">
        <f>IFERROR(VLOOKUP(I1217,[1]종합!$A$1:$C$143,2,FALSE),0)</f>
        <v>인쇄출판</v>
      </c>
      <c r="I1217" s="2" t="s">
        <v>1665</v>
      </c>
      <c r="J1217" s="7" t="s">
        <v>1289</v>
      </c>
      <c r="K1217" s="2" t="s">
        <v>20</v>
      </c>
      <c r="L1217" s="7" t="s">
        <v>17</v>
      </c>
      <c r="M1217" s="2" t="str">
        <f t="shared" si="56"/>
        <v>100~500만원</v>
      </c>
      <c r="N1217" s="11">
        <v>4800000</v>
      </c>
    </row>
    <row r="1218" spans="1:14" x14ac:dyDescent="0.4">
      <c r="A1218" s="1">
        <v>1216</v>
      </c>
      <c r="B1218" s="2" t="s">
        <v>14</v>
      </c>
      <c r="C1218" s="7" t="s">
        <v>1440</v>
      </c>
      <c r="D1218" s="2" t="e">
        <f t="shared" si="54"/>
        <v>#REF!</v>
      </c>
      <c r="E1218" s="16" t="e">
        <f>VLOOKUP(C1218,#REF!,12,FALSE)</f>
        <v>#REF!</v>
      </c>
      <c r="F1218" s="2" t="str">
        <f>IFERROR(VLOOKUP($H1218,[1]종합!$B$2:$C$142,2,FALSE),0)</f>
        <v>용역</v>
      </c>
      <c r="G1218" s="2" t="str">
        <f t="shared" si="55"/>
        <v>수의계약</v>
      </c>
      <c r="H1218" s="2" t="str">
        <f>IFERROR(VLOOKUP(I1218,[1]종합!$A$1:$C$143,2,FALSE),0)</f>
        <v>인쇄출판</v>
      </c>
      <c r="I1218" s="2" t="s">
        <v>1665</v>
      </c>
      <c r="J1218" s="7" t="s">
        <v>1290</v>
      </c>
      <c r="K1218" s="2" t="s">
        <v>20</v>
      </c>
      <c r="L1218" s="7" t="s">
        <v>25</v>
      </c>
      <c r="M1218" s="2" t="str">
        <f t="shared" si="56"/>
        <v>100만원 미만</v>
      </c>
      <c r="N1218" s="11">
        <v>220000</v>
      </c>
    </row>
    <row r="1219" spans="1:14" x14ac:dyDescent="0.4">
      <c r="A1219" s="1">
        <v>1217</v>
      </c>
      <c r="B1219" s="2" t="s">
        <v>14</v>
      </c>
      <c r="C1219" s="7" t="s">
        <v>1523</v>
      </c>
      <c r="D1219" s="2" t="e">
        <f t="shared" ref="D1219:D1282" si="57">IF(OR($E1219="천안", $E1219="공주", $E1219="보령", $E1219="아산", $E1219="서산", $E1219="논산", $E1219="계룡", $E1219="당진", $E1219="금산", $E1219="부여", $E1219="서천", $E1219="청양", $E1219="홍성", $E1219="예산", $E1219="태안"), "도내", "도외")</f>
        <v>#REF!</v>
      </c>
      <c r="E1219" s="16" t="e">
        <f>VLOOKUP(C1219,#REF!,12,FALSE)</f>
        <v>#REF!</v>
      </c>
      <c r="F1219" s="2" t="str">
        <f>IFERROR(VLOOKUP($H1219,[1]종합!$B$2:$C$142,2,FALSE),0)</f>
        <v>물품</v>
      </c>
      <c r="G1219" s="2" t="str">
        <f t="shared" ref="G1219:G1282" si="58">IF($N1219&gt;20000000, "입찰계약", "수의계약")</f>
        <v>수의계약</v>
      </c>
      <c r="H1219" s="2" t="str">
        <f>IFERROR(VLOOKUP(I1219,[1]종합!$A$1:$C$143,2,FALSE),0)</f>
        <v>식품및도시락</v>
      </c>
      <c r="I1219" s="2" t="s">
        <v>1531</v>
      </c>
      <c r="J1219" s="7" t="s">
        <v>269</v>
      </c>
      <c r="K1219" s="2" t="s">
        <v>20</v>
      </c>
      <c r="L1219" s="7" t="s">
        <v>114</v>
      </c>
      <c r="M1219" s="2" t="str">
        <f t="shared" ref="M1219:M1282" si="59">IF($N1219&lt;1000000, "100만원 미만", IF($N1219&lt;5000000, "100~500만원", IF($N1219&lt;10000000, "500~1000만원", IF($N1219&lt;20000000, "1000~2000만원", IF($N1219&lt;30000000, "2000~3000만원", IF($N1219&lt;40000000, "3000~4000만원", IF($N1219&lt;50000000, "4000~5000만원", "5000만원 이상")))))))</f>
        <v>100만원 미만</v>
      </c>
      <c r="N1219" s="11">
        <v>487000</v>
      </c>
    </row>
    <row r="1220" spans="1:14" x14ac:dyDescent="0.4">
      <c r="A1220" s="1">
        <v>1218</v>
      </c>
      <c r="B1220" s="2" t="s">
        <v>14</v>
      </c>
      <c r="C1220" s="7" t="s">
        <v>1443</v>
      </c>
      <c r="D1220" s="2" t="e">
        <f t="shared" si="57"/>
        <v>#REF!</v>
      </c>
      <c r="E1220" s="16" t="e">
        <f>VLOOKUP(C1220,#REF!,12,FALSE)</f>
        <v>#REF!</v>
      </c>
      <c r="F1220" s="2" t="str">
        <f>IFERROR(VLOOKUP($H1220,[1]종합!$B$2:$C$142,2,FALSE),0)</f>
        <v>물품</v>
      </c>
      <c r="G1220" s="2" t="str">
        <f t="shared" si="58"/>
        <v>수의계약</v>
      </c>
      <c r="H1220" s="2" t="str">
        <f>IFERROR(VLOOKUP(I1220,[1]종합!$A$1:$C$143,2,FALSE),0)</f>
        <v>안전용품</v>
      </c>
      <c r="I1220" s="2" t="s">
        <v>1692</v>
      </c>
      <c r="J1220" s="7" t="s">
        <v>1291</v>
      </c>
      <c r="K1220" s="2" t="s">
        <v>20</v>
      </c>
      <c r="L1220" s="7" t="s">
        <v>161</v>
      </c>
      <c r="M1220" s="2" t="str">
        <f t="shared" si="59"/>
        <v>100만원 미만</v>
      </c>
      <c r="N1220" s="11">
        <v>990000</v>
      </c>
    </row>
    <row r="1221" spans="1:14" x14ac:dyDescent="0.4">
      <c r="A1221" s="1">
        <v>1219</v>
      </c>
      <c r="B1221" s="2" t="s">
        <v>552</v>
      </c>
      <c r="C1221" s="7" t="s">
        <v>1440</v>
      </c>
      <c r="D1221" s="2" t="e">
        <f t="shared" si="57"/>
        <v>#REF!</v>
      </c>
      <c r="E1221" s="16" t="e">
        <f>VLOOKUP(C1221,#REF!,12,FALSE)</f>
        <v>#REF!</v>
      </c>
      <c r="F1221" s="2" t="str">
        <f>IFERROR(VLOOKUP($H1221,[1]종합!$B$2:$C$142,2,FALSE),0)</f>
        <v>물품</v>
      </c>
      <c r="G1221" s="2" t="str">
        <f t="shared" si="58"/>
        <v>수의계약</v>
      </c>
      <c r="H1221" s="2" t="str">
        <f>IFERROR(VLOOKUP(I1221,[1]종합!$A$1:$C$143,2,FALSE),0)</f>
        <v>사무용품및소모품</v>
      </c>
      <c r="I1221" s="2" t="s">
        <v>1658</v>
      </c>
      <c r="J1221" s="7" t="s">
        <v>1292</v>
      </c>
      <c r="K1221" s="2" t="s">
        <v>20</v>
      </c>
      <c r="L1221" s="7" t="s">
        <v>79</v>
      </c>
      <c r="M1221" s="2" t="str">
        <f t="shared" si="59"/>
        <v>100만원 미만</v>
      </c>
      <c r="N1221" s="11">
        <v>167200</v>
      </c>
    </row>
    <row r="1222" spans="1:14" x14ac:dyDescent="0.4">
      <c r="A1222" s="1">
        <v>1220</v>
      </c>
      <c r="B1222" s="2" t="s">
        <v>14</v>
      </c>
      <c r="C1222" s="7" t="s">
        <v>1440</v>
      </c>
      <c r="D1222" s="2" t="e">
        <f t="shared" si="57"/>
        <v>#REF!</v>
      </c>
      <c r="E1222" s="16" t="e">
        <f>VLOOKUP(C1222,#REF!,12,FALSE)</f>
        <v>#REF!</v>
      </c>
      <c r="F1222" s="2" t="str">
        <f>IFERROR(VLOOKUP($H1222,[1]종합!$B$2:$C$142,2,FALSE),0)</f>
        <v>용역</v>
      </c>
      <c r="G1222" s="2" t="str">
        <f t="shared" si="58"/>
        <v>수의계약</v>
      </c>
      <c r="H1222" s="2" t="str">
        <f>IFERROR(VLOOKUP(I1222,[1]종합!$A$1:$C$143,2,FALSE),0)</f>
        <v>인쇄출판</v>
      </c>
      <c r="I1222" s="2" t="s">
        <v>1530</v>
      </c>
      <c r="J1222" s="7" t="s">
        <v>1293</v>
      </c>
      <c r="K1222" s="2" t="s">
        <v>20</v>
      </c>
      <c r="L1222" s="7" t="s">
        <v>69</v>
      </c>
      <c r="M1222" s="2" t="str">
        <f t="shared" si="59"/>
        <v>100만원 미만</v>
      </c>
      <c r="N1222" s="11">
        <v>347600</v>
      </c>
    </row>
    <row r="1223" spans="1:14" x14ac:dyDescent="0.4">
      <c r="A1223" s="1">
        <v>1221</v>
      </c>
      <c r="B1223" s="2" t="s">
        <v>505</v>
      </c>
      <c r="C1223" s="7" t="s">
        <v>1523</v>
      </c>
      <c r="D1223" s="2" t="e">
        <f t="shared" si="57"/>
        <v>#REF!</v>
      </c>
      <c r="E1223" s="16" t="e">
        <f>VLOOKUP(C1223,#REF!,12,FALSE)</f>
        <v>#REF!</v>
      </c>
      <c r="F1223" s="2" t="str">
        <f>IFERROR(VLOOKUP($H1223,[1]종합!$B$2:$C$142,2,FALSE),0)</f>
        <v>물품</v>
      </c>
      <c r="G1223" s="2" t="str">
        <f t="shared" si="58"/>
        <v>수의계약</v>
      </c>
      <c r="H1223" s="2" t="str">
        <f>IFERROR(VLOOKUP(I1223,[1]종합!$A$1:$C$143,2,FALSE),0)</f>
        <v>사무용품및소모품</v>
      </c>
      <c r="I1223" s="2" t="s">
        <v>1658</v>
      </c>
      <c r="J1223" s="7" t="s">
        <v>1294</v>
      </c>
      <c r="K1223" s="2" t="s">
        <v>1173</v>
      </c>
      <c r="L1223" s="7" t="s">
        <v>165</v>
      </c>
      <c r="M1223" s="2" t="str">
        <f t="shared" si="59"/>
        <v>100만원 미만</v>
      </c>
      <c r="N1223" s="11">
        <v>296250</v>
      </c>
    </row>
    <row r="1224" spans="1:14" x14ac:dyDescent="0.4">
      <c r="A1224" s="1">
        <v>1222</v>
      </c>
      <c r="B1224" s="2" t="s">
        <v>14</v>
      </c>
      <c r="C1224" s="7" t="s">
        <v>1523</v>
      </c>
      <c r="D1224" s="2" t="e">
        <f t="shared" si="57"/>
        <v>#REF!</v>
      </c>
      <c r="E1224" s="16" t="e">
        <f>VLOOKUP(C1224,#REF!,12,FALSE)</f>
        <v>#REF!</v>
      </c>
      <c r="F1224" s="2" t="str">
        <f>IFERROR(VLOOKUP($H1224,[1]종합!$B$2:$C$142,2,FALSE),0)</f>
        <v>물품</v>
      </c>
      <c r="G1224" s="2" t="str">
        <f t="shared" si="58"/>
        <v>수의계약</v>
      </c>
      <c r="H1224" s="2" t="str">
        <f>IFERROR(VLOOKUP(I1224,[1]종합!$A$1:$C$143,2,FALSE),0)</f>
        <v>청소위생용품</v>
      </c>
      <c r="I1224" s="2" t="s">
        <v>1533</v>
      </c>
      <c r="J1224" s="7" t="s">
        <v>1295</v>
      </c>
      <c r="K1224" s="2" t="s">
        <v>20</v>
      </c>
      <c r="L1224" s="7" t="s">
        <v>130</v>
      </c>
      <c r="M1224" s="2" t="str">
        <f t="shared" si="59"/>
        <v>100만원 미만</v>
      </c>
      <c r="N1224" s="11">
        <v>425000</v>
      </c>
    </row>
    <row r="1225" spans="1:14" x14ac:dyDescent="0.4">
      <c r="A1225" s="1">
        <v>1223</v>
      </c>
      <c r="B1225" s="2" t="s">
        <v>14</v>
      </c>
      <c r="C1225" s="7" t="s">
        <v>1523</v>
      </c>
      <c r="D1225" s="2" t="e">
        <f t="shared" si="57"/>
        <v>#REF!</v>
      </c>
      <c r="E1225" s="16" t="e">
        <f>VLOOKUP(C1225,#REF!,12,FALSE)</f>
        <v>#REF!</v>
      </c>
      <c r="F1225" s="2" t="str">
        <f>IFERROR(VLOOKUP($H1225,[1]종합!$B$2:$C$142,2,FALSE),0)</f>
        <v>물품</v>
      </c>
      <c r="G1225" s="2" t="str">
        <f t="shared" si="58"/>
        <v>수의계약</v>
      </c>
      <c r="H1225" s="2" t="str">
        <f>IFERROR(VLOOKUP(I1225,[1]종합!$A$1:$C$143,2,FALSE),0)</f>
        <v>청소위생용품</v>
      </c>
      <c r="I1225" s="2" t="s">
        <v>1686</v>
      </c>
      <c r="J1225" s="7" t="s">
        <v>1296</v>
      </c>
      <c r="K1225" s="2" t="s">
        <v>20</v>
      </c>
      <c r="L1225" s="7" t="s">
        <v>130</v>
      </c>
      <c r="M1225" s="2" t="str">
        <f t="shared" si="59"/>
        <v>100만원 미만</v>
      </c>
      <c r="N1225" s="11">
        <v>93600</v>
      </c>
    </row>
    <row r="1226" spans="1:14" x14ac:dyDescent="0.4">
      <c r="A1226" s="1">
        <v>1224</v>
      </c>
      <c r="B1226" s="2" t="s">
        <v>505</v>
      </c>
      <c r="C1226" s="7" t="s">
        <v>1450</v>
      </c>
      <c r="D1226" s="2" t="e">
        <f t="shared" si="57"/>
        <v>#REF!</v>
      </c>
      <c r="E1226" s="16" t="e">
        <f>VLOOKUP(C1226,#REF!,12,FALSE)</f>
        <v>#REF!</v>
      </c>
      <c r="F1226" s="2" t="str">
        <f>IFERROR(VLOOKUP($H1226,[1]종합!$B$2:$C$142,2,FALSE),0)</f>
        <v>용역</v>
      </c>
      <c r="G1226" s="2" t="str">
        <f t="shared" si="58"/>
        <v>수의계약</v>
      </c>
      <c r="H1226" s="2" t="str">
        <f>IFERROR(VLOOKUP(I1226,[1]종합!$A$1:$C$143,2,FALSE),0)</f>
        <v>청소및시설관리</v>
      </c>
      <c r="I1226" s="2" t="s">
        <v>1544</v>
      </c>
      <c r="J1226" s="7" t="s">
        <v>1297</v>
      </c>
      <c r="K1226" s="2" t="s">
        <v>20</v>
      </c>
      <c r="L1226" s="7" t="s">
        <v>1227</v>
      </c>
      <c r="M1226" s="2" t="str">
        <f t="shared" si="59"/>
        <v>100만원 미만</v>
      </c>
      <c r="N1226" s="11">
        <v>990000</v>
      </c>
    </row>
    <row r="1227" spans="1:14" x14ac:dyDescent="0.4">
      <c r="A1227" s="1">
        <v>1225</v>
      </c>
      <c r="B1227" s="2" t="s">
        <v>14</v>
      </c>
      <c r="C1227" s="7" t="s">
        <v>1560</v>
      </c>
      <c r="D1227" s="2" t="e">
        <f t="shared" si="57"/>
        <v>#REF!</v>
      </c>
      <c r="E1227" s="16" t="e">
        <f>VLOOKUP(C1227,#REF!,12,FALSE)</f>
        <v>#REF!</v>
      </c>
      <c r="F1227" s="2" t="str">
        <f>IFERROR(VLOOKUP($H1227,[1]종합!$B$2:$C$142,2,FALSE),0)</f>
        <v>용역</v>
      </c>
      <c r="G1227" s="2" t="str">
        <f t="shared" si="58"/>
        <v>수의계약</v>
      </c>
      <c r="H1227" s="2" t="str">
        <f>IFERROR(VLOOKUP(I1227,[1]종합!$A$1:$C$143,2,FALSE),0)</f>
        <v>공간기획운영</v>
      </c>
      <c r="I1227" s="2" t="s">
        <v>1656</v>
      </c>
      <c r="J1227" s="7" t="s">
        <v>1298</v>
      </c>
      <c r="K1227" s="2" t="s">
        <v>20</v>
      </c>
      <c r="L1227" s="7" t="s">
        <v>29</v>
      </c>
      <c r="M1227" s="2" t="str">
        <f t="shared" si="59"/>
        <v>100만원 미만</v>
      </c>
      <c r="N1227" s="11">
        <v>160000</v>
      </c>
    </row>
    <row r="1228" spans="1:14" x14ac:dyDescent="0.4">
      <c r="A1228" s="1">
        <v>1226</v>
      </c>
      <c r="B1228" s="2" t="s">
        <v>505</v>
      </c>
      <c r="C1228" s="7" t="s">
        <v>1440</v>
      </c>
      <c r="D1228" s="2" t="e">
        <f t="shared" si="57"/>
        <v>#REF!</v>
      </c>
      <c r="E1228" s="16" t="e">
        <f>VLOOKUP(C1228,#REF!,12,FALSE)</f>
        <v>#REF!</v>
      </c>
      <c r="F1228" s="2">
        <f>IFERROR(VLOOKUP($H1228,[1]종합!$B$2:$C$142,2,FALSE),0)</f>
        <v>0</v>
      </c>
      <c r="G1228" s="2" t="str">
        <f t="shared" si="58"/>
        <v>수의계약</v>
      </c>
      <c r="H1228" s="2">
        <f>IFERROR(VLOOKUP(I1228,[1]종합!$A$1:$C$143,2,FALSE),0)</f>
        <v>0</v>
      </c>
      <c r="I1228" s="2" t="s">
        <v>1657</v>
      </c>
      <c r="J1228" s="7" t="s">
        <v>1299</v>
      </c>
      <c r="K1228" s="2" t="s">
        <v>20</v>
      </c>
      <c r="L1228" s="7" t="s">
        <v>79</v>
      </c>
      <c r="M1228" s="2" t="str">
        <f t="shared" si="59"/>
        <v>100~500만원</v>
      </c>
      <c r="N1228" s="11">
        <v>2000000</v>
      </c>
    </row>
    <row r="1229" spans="1:14" x14ac:dyDescent="0.4">
      <c r="A1229" s="1">
        <v>1227</v>
      </c>
      <c r="B1229" s="2" t="s">
        <v>705</v>
      </c>
      <c r="C1229" s="7" t="s">
        <v>1440</v>
      </c>
      <c r="D1229" s="2" t="e">
        <f t="shared" si="57"/>
        <v>#REF!</v>
      </c>
      <c r="E1229" s="16" t="e">
        <f>VLOOKUP(C1229,#REF!,12,FALSE)</f>
        <v>#REF!</v>
      </c>
      <c r="F1229" s="2" t="str">
        <f>IFERROR(VLOOKUP($H1229,[1]종합!$B$2:$C$142,2,FALSE),0)</f>
        <v>용역</v>
      </c>
      <c r="G1229" s="2" t="str">
        <f t="shared" si="58"/>
        <v>수의계약</v>
      </c>
      <c r="H1229" s="2" t="str">
        <f>IFERROR(VLOOKUP(I1229,[1]종합!$A$1:$C$143,2,FALSE),0)</f>
        <v>인쇄출판</v>
      </c>
      <c r="I1229" s="2" t="s">
        <v>1543</v>
      </c>
      <c r="J1229" s="7" t="s">
        <v>1300</v>
      </c>
      <c r="K1229" s="2" t="s">
        <v>20</v>
      </c>
      <c r="L1229" s="7" t="s">
        <v>79</v>
      </c>
      <c r="M1229" s="2" t="str">
        <f t="shared" si="59"/>
        <v>100~500만원</v>
      </c>
      <c r="N1229" s="11">
        <v>1970000</v>
      </c>
    </row>
    <row r="1230" spans="1:14" x14ac:dyDescent="0.4">
      <c r="A1230" s="1">
        <v>1228</v>
      </c>
      <c r="B1230" s="2" t="s">
        <v>14</v>
      </c>
      <c r="C1230" s="7" t="s">
        <v>1442</v>
      </c>
      <c r="D1230" s="2" t="e">
        <f t="shared" si="57"/>
        <v>#REF!</v>
      </c>
      <c r="E1230" s="16" t="e">
        <f>VLOOKUP(C1230,#REF!,12,FALSE)</f>
        <v>#REF!</v>
      </c>
      <c r="F1230" s="2" t="str">
        <f>IFERROR(VLOOKUP($H1230,[1]종합!$B$2:$C$142,2,FALSE),0)</f>
        <v>물품</v>
      </c>
      <c r="G1230" s="2" t="str">
        <f t="shared" si="58"/>
        <v>수의계약</v>
      </c>
      <c r="H1230" s="2" t="str">
        <f>IFERROR(VLOOKUP(I1230,[1]종합!$A$1:$C$143,2,FALSE),0)</f>
        <v>청소위생용품</v>
      </c>
      <c r="I1230" s="2" t="s">
        <v>1537</v>
      </c>
      <c r="J1230" s="7" t="s">
        <v>1129</v>
      </c>
      <c r="K1230" s="2" t="s">
        <v>503</v>
      </c>
      <c r="L1230" s="7" t="s">
        <v>141</v>
      </c>
      <c r="M1230" s="2" t="str">
        <f t="shared" si="59"/>
        <v>100만원 미만</v>
      </c>
      <c r="N1230" s="11">
        <v>960000</v>
      </c>
    </row>
    <row r="1231" spans="1:14" x14ac:dyDescent="0.4">
      <c r="A1231" s="1">
        <v>1229</v>
      </c>
      <c r="B1231" s="2" t="s">
        <v>14</v>
      </c>
      <c r="C1231" s="7" t="s">
        <v>1450</v>
      </c>
      <c r="D1231" s="2" t="e">
        <f t="shared" si="57"/>
        <v>#REF!</v>
      </c>
      <c r="E1231" s="16" t="e">
        <f>VLOOKUP(C1231,#REF!,12,FALSE)</f>
        <v>#REF!</v>
      </c>
      <c r="F1231" s="2" t="str">
        <f>IFERROR(VLOOKUP($H1231,[1]종합!$B$2:$C$142,2,FALSE),0)</f>
        <v>용역</v>
      </c>
      <c r="G1231" s="2" t="str">
        <f t="shared" si="58"/>
        <v>수의계약</v>
      </c>
      <c r="H1231" s="2" t="str">
        <f>IFERROR(VLOOKUP(I1231,[1]종합!$A$1:$C$143,2,FALSE),0)</f>
        <v>청소및시설관리</v>
      </c>
      <c r="I1231" s="2" t="s">
        <v>1540</v>
      </c>
      <c r="J1231" s="7" t="s">
        <v>1301</v>
      </c>
      <c r="K1231" s="2" t="s">
        <v>20</v>
      </c>
      <c r="L1231" s="7" t="s">
        <v>130</v>
      </c>
      <c r="M1231" s="2" t="str">
        <f t="shared" si="59"/>
        <v>100만원 미만</v>
      </c>
      <c r="N1231" s="11">
        <v>176000</v>
      </c>
    </row>
    <row r="1232" spans="1:14" x14ac:dyDescent="0.4">
      <c r="A1232" s="1">
        <v>1230</v>
      </c>
      <c r="B1232" s="2" t="s">
        <v>14</v>
      </c>
      <c r="C1232" s="7" t="s">
        <v>1440</v>
      </c>
      <c r="D1232" s="2" t="e">
        <f t="shared" si="57"/>
        <v>#REF!</v>
      </c>
      <c r="E1232" s="16" t="e">
        <f>VLOOKUP(C1232,#REF!,12,FALSE)</f>
        <v>#REF!</v>
      </c>
      <c r="F1232" s="2" t="str">
        <f>IFERROR(VLOOKUP($H1232,[1]종합!$B$2:$C$142,2,FALSE),0)</f>
        <v>용역</v>
      </c>
      <c r="G1232" s="2" t="str">
        <f t="shared" si="58"/>
        <v>수의계약</v>
      </c>
      <c r="H1232" s="2" t="str">
        <f>IFERROR(VLOOKUP(I1232,[1]종합!$A$1:$C$143,2,FALSE),0)</f>
        <v>인쇄출판</v>
      </c>
      <c r="I1232" s="2" t="s">
        <v>1543</v>
      </c>
      <c r="J1232" s="7" t="s">
        <v>1302</v>
      </c>
      <c r="K1232" s="2" t="s">
        <v>20</v>
      </c>
      <c r="L1232" s="7" t="s">
        <v>29</v>
      </c>
      <c r="M1232" s="2" t="str">
        <f t="shared" si="59"/>
        <v>100~500만원</v>
      </c>
      <c r="N1232" s="11">
        <v>4510000</v>
      </c>
    </row>
    <row r="1233" spans="1:14" x14ac:dyDescent="0.4">
      <c r="A1233" s="1">
        <v>1231</v>
      </c>
      <c r="B1233" s="2" t="s">
        <v>14</v>
      </c>
      <c r="C1233" s="7" t="s">
        <v>1485</v>
      </c>
      <c r="D1233" s="2" t="e">
        <f t="shared" si="57"/>
        <v>#REF!</v>
      </c>
      <c r="E1233" s="16" t="e">
        <f>VLOOKUP(C1233,#REF!,12,FALSE)</f>
        <v>#REF!</v>
      </c>
      <c r="F1233" s="2" t="str">
        <f>IFERROR(VLOOKUP($H1233,[1]종합!$B$2:$C$142,2,FALSE),0)</f>
        <v>물품</v>
      </c>
      <c r="G1233" s="2" t="str">
        <f t="shared" si="58"/>
        <v>수의계약</v>
      </c>
      <c r="H1233" s="2" t="str">
        <f>IFERROR(VLOOKUP(I1233,[1]종합!$A$1:$C$143,2,FALSE),0)</f>
        <v>안전용품</v>
      </c>
      <c r="I1233" s="2" t="s">
        <v>1693</v>
      </c>
      <c r="J1233" s="7" t="s">
        <v>1303</v>
      </c>
      <c r="K1233" s="2" t="s">
        <v>20</v>
      </c>
      <c r="L1233" s="7" t="s">
        <v>85</v>
      </c>
      <c r="M1233" s="2" t="str">
        <f t="shared" si="59"/>
        <v>100~500만원</v>
      </c>
      <c r="N1233" s="11">
        <v>2526000</v>
      </c>
    </row>
    <row r="1234" spans="1:14" x14ac:dyDescent="0.4">
      <c r="A1234" s="1">
        <v>1232</v>
      </c>
      <c r="B1234" s="2" t="s">
        <v>14</v>
      </c>
      <c r="C1234" s="7" t="s">
        <v>1485</v>
      </c>
      <c r="D1234" s="2" t="e">
        <f t="shared" si="57"/>
        <v>#REF!</v>
      </c>
      <c r="E1234" s="16" t="e">
        <f>VLOOKUP(C1234,#REF!,12,FALSE)</f>
        <v>#REF!</v>
      </c>
      <c r="F1234" s="2" t="str">
        <f>IFERROR(VLOOKUP($H1234,[1]종합!$B$2:$C$142,2,FALSE),0)</f>
        <v>물품</v>
      </c>
      <c r="G1234" s="2" t="str">
        <f t="shared" si="58"/>
        <v>수의계약</v>
      </c>
      <c r="H1234" s="2" t="str">
        <f>IFERROR(VLOOKUP(I1234,[1]종합!$A$1:$C$143,2,FALSE),0)</f>
        <v>안전용품</v>
      </c>
      <c r="I1234" s="2" t="s">
        <v>1694</v>
      </c>
      <c r="J1234" s="7" t="s">
        <v>1304</v>
      </c>
      <c r="K1234" s="2" t="s">
        <v>20</v>
      </c>
      <c r="L1234" s="7" t="s">
        <v>85</v>
      </c>
      <c r="M1234" s="2" t="str">
        <f t="shared" si="59"/>
        <v>100~500만원</v>
      </c>
      <c r="N1234" s="11">
        <v>2526000</v>
      </c>
    </row>
    <row r="1235" spans="1:14" x14ac:dyDescent="0.4">
      <c r="A1235" s="1">
        <v>1233</v>
      </c>
      <c r="B1235" s="2" t="s">
        <v>14</v>
      </c>
      <c r="C1235" s="7" t="s">
        <v>1485</v>
      </c>
      <c r="D1235" s="2" t="e">
        <f t="shared" si="57"/>
        <v>#REF!</v>
      </c>
      <c r="E1235" s="16" t="e">
        <f>VLOOKUP(C1235,#REF!,12,FALSE)</f>
        <v>#REF!</v>
      </c>
      <c r="F1235" s="2" t="str">
        <f>IFERROR(VLOOKUP($H1235,[1]종합!$B$2:$C$142,2,FALSE),0)</f>
        <v>물품</v>
      </c>
      <c r="G1235" s="2" t="str">
        <f t="shared" si="58"/>
        <v>수의계약</v>
      </c>
      <c r="H1235" s="2" t="str">
        <f>IFERROR(VLOOKUP(I1235,[1]종합!$A$1:$C$143,2,FALSE),0)</f>
        <v>안전용품</v>
      </c>
      <c r="I1235" s="2" t="s">
        <v>1694</v>
      </c>
      <c r="J1235" s="7" t="s">
        <v>1304</v>
      </c>
      <c r="K1235" s="2" t="s">
        <v>20</v>
      </c>
      <c r="L1235" s="7" t="s">
        <v>85</v>
      </c>
      <c r="M1235" s="2" t="str">
        <f t="shared" si="59"/>
        <v>100~500만원</v>
      </c>
      <c r="N1235" s="11">
        <v>1520000</v>
      </c>
    </row>
    <row r="1236" spans="1:14" x14ac:dyDescent="0.4">
      <c r="A1236" s="1">
        <v>1234</v>
      </c>
      <c r="B1236" s="2" t="s">
        <v>552</v>
      </c>
      <c r="C1236" s="7" t="s">
        <v>1485</v>
      </c>
      <c r="D1236" s="2" t="e">
        <f t="shared" si="57"/>
        <v>#REF!</v>
      </c>
      <c r="E1236" s="16" t="e">
        <f>VLOOKUP(C1236,#REF!,12,FALSE)</f>
        <v>#REF!</v>
      </c>
      <c r="F1236" s="2" t="str">
        <f>IFERROR(VLOOKUP($H1236,[1]종합!$B$2:$C$142,2,FALSE),0)</f>
        <v>물품</v>
      </c>
      <c r="G1236" s="2" t="str">
        <f t="shared" si="58"/>
        <v>수의계약</v>
      </c>
      <c r="H1236" s="2" t="str">
        <f>IFERROR(VLOOKUP(I1236,[1]종합!$A$1:$C$143,2,FALSE),0)</f>
        <v>안전용품</v>
      </c>
      <c r="I1236" s="2" t="s">
        <v>1694</v>
      </c>
      <c r="J1236" s="7" t="s">
        <v>1304</v>
      </c>
      <c r="K1236" s="2" t="s">
        <v>1305</v>
      </c>
      <c r="L1236" s="7" t="s">
        <v>85</v>
      </c>
      <c r="M1236" s="2" t="str">
        <f t="shared" si="59"/>
        <v>100~500만원</v>
      </c>
      <c r="N1236" s="11">
        <v>2280000</v>
      </c>
    </row>
    <row r="1237" spans="1:14" x14ac:dyDescent="0.4">
      <c r="A1237" s="1">
        <v>1235</v>
      </c>
      <c r="B1237" s="2" t="s">
        <v>14</v>
      </c>
      <c r="C1237" s="7" t="s">
        <v>1485</v>
      </c>
      <c r="D1237" s="2" t="e">
        <f t="shared" si="57"/>
        <v>#REF!</v>
      </c>
      <c r="E1237" s="16" t="e">
        <f>VLOOKUP(C1237,#REF!,12,FALSE)</f>
        <v>#REF!</v>
      </c>
      <c r="F1237" s="2" t="str">
        <f>IFERROR(VLOOKUP($H1237,[1]종합!$B$2:$C$142,2,FALSE),0)</f>
        <v>물품</v>
      </c>
      <c r="G1237" s="2" t="str">
        <f t="shared" si="58"/>
        <v>수의계약</v>
      </c>
      <c r="H1237" s="2" t="str">
        <f>IFERROR(VLOOKUP(I1237,[1]종합!$A$1:$C$143,2,FALSE),0)</f>
        <v>안전용품</v>
      </c>
      <c r="I1237" s="2" t="s">
        <v>1694</v>
      </c>
      <c r="J1237" s="7" t="s">
        <v>1304</v>
      </c>
      <c r="K1237" s="2" t="s">
        <v>20</v>
      </c>
      <c r="L1237" s="7" t="s">
        <v>85</v>
      </c>
      <c r="M1237" s="2" t="str">
        <f t="shared" si="59"/>
        <v>100~500만원</v>
      </c>
      <c r="N1237" s="11">
        <v>1263000</v>
      </c>
    </row>
    <row r="1238" spans="1:14" x14ac:dyDescent="0.4">
      <c r="A1238" s="1">
        <v>1236</v>
      </c>
      <c r="B1238" s="2" t="s">
        <v>14</v>
      </c>
      <c r="C1238" s="7" t="s">
        <v>1566</v>
      </c>
      <c r="D1238" s="2" t="e">
        <f t="shared" si="57"/>
        <v>#REF!</v>
      </c>
      <c r="E1238" s="16" t="e">
        <f>VLOOKUP(C1238,#REF!,12,FALSE)</f>
        <v>#REF!</v>
      </c>
      <c r="F1238" s="2" t="str">
        <f>IFERROR(VLOOKUP($H1238,[1]종합!$B$2:$C$142,2,FALSE),0)</f>
        <v>물품</v>
      </c>
      <c r="G1238" s="2" t="str">
        <f t="shared" si="58"/>
        <v>수의계약</v>
      </c>
      <c r="H1238" s="2" t="str">
        <f>IFERROR(VLOOKUP(I1238,[1]종합!$A$1:$C$143,2,FALSE),0)</f>
        <v>사무용품및소모품</v>
      </c>
      <c r="I1238" s="2" t="s">
        <v>1644</v>
      </c>
      <c r="J1238" s="7" t="s">
        <v>1306</v>
      </c>
      <c r="K1238" s="2" t="s">
        <v>1120</v>
      </c>
      <c r="L1238" s="7" t="s">
        <v>40</v>
      </c>
      <c r="M1238" s="2" t="str">
        <f t="shared" si="59"/>
        <v>100만원 미만</v>
      </c>
      <c r="N1238" s="11">
        <v>308800</v>
      </c>
    </row>
    <row r="1239" spans="1:14" x14ac:dyDescent="0.4">
      <c r="A1239" s="1">
        <v>1237</v>
      </c>
      <c r="B1239" s="2" t="s">
        <v>14</v>
      </c>
      <c r="C1239" s="7" t="s">
        <v>1486</v>
      </c>
      <c r="D1239" s="2" t="e">
        <f t="shared" si="57"/>
        <v>#REF!</v>
      </c>
      <c r="E1239" s="16" t="e">
        <f>VLOOKUP(C1239,#REF!,12,FALSE)</f>
        <v>#REF!</v>
      </c>
      <c r="F1239" s="2" t="str">
        <f>IFERROR(VLOOKUP($H1239,[1]종합!$B$2:$C$142,2,FALSE),0)</f>
        <v>물품</v>
      </c>
      <c r="G1239" s="2" t="str">
        <f t="shared" si="58"/>
        <v>수의계약</v>
      </c>
      <c r="H1239" s="2" t="str">
        <f>IFERROR(VLOOKUP(I1239,[1]종합!$A$1:$C$143,2,FALSE),0)</f>
        <v>생활용품</v>
      </c>
      <c r="I1239" s="2" t="s">
        <v>1677</v>
      </c>
      <c r="J1239" s="7" t="s">
        <v>1307</v>
      </c>
      <c r="K1239" s="2" t="s">
        <v>20</v>
      </c>
      <c r="L1239" s="7" t="s">
        <v>1204</v>
      </c>
      <c r="M1239" s="2" t="str">
        <f t="shared" si="59"/>
        <v>100~500만원</v>
      </c>
      <c r="N1239" s="11">
        <v>2400000</v>
      </c>
    </row>
    <row r="1240" spans="1:14" x14ac:dyDescent="0.4">
      <c r="A1240" s="1">
        <v>1238</v>
      </c>
      <c r="B1240" s="2" t="s">
        <v>1069</v>
      </c>
      <c r="C1240" s="7" t="s">
        <v>1487</v>
      </c>
      <c r="D1240" s="2" t="e">
        <f t="shared" si="57"/>
        <v>#REF!</v>
      </c>
      <c r="E1240" s="16" t="e">
        <f>VLOOKUP(C1240,#REF!,12,FALSE)</f>
        <v>#REF!</v>
      </c>
      <c r="F1240" s="2" t="str">
        <f>IFERROR(VLOOKUP($H1240,[1]종합!$B$2:$C$142,2,FALSE),0)</f>
        <v>물품</v>
      </c>
      <c r="G1240" s="2" t="str">
        <f t="shared" si="58"/>
        <v>수의계약</v>
      </c>
      <c r="H1240" s="2" t="str">
        <f>IFERROR(VLOOKUP(I1240,[1]종합!$A$1:$C$143,2,FALSE),0)</f>
        <v>청소위생용품</v>
      </c>
      <c r="I1240" s="2" t="s">
        <v>1537</v>
      </c>
      <c r="J1240" s="7" t="s">
        <v>897</v>
      </c>
      <c r="K1240" s="2" t="s">
        <v>530</v>
      </c>
      <c r="L1240" s="7" t="s">
        <v>99</v>
      </c>
      <c r="M1240" s="2" t="str">
        <f t="shared" si="59"/>
        <v>100만원 미만</v>
      </c>
      <c r="N1240" s="11">
        <v>320000</v>
      </c>
    </row>
    <row r="1241" spans="1:14" x14ac:dyDescent="0.4">
      <c r="A1241" s="1">
        <v>1239</v>
      </c>
      <c r="B1241" s="2" t="s">
        <v>14</v>
      </c>
      <c r="C1241" s="7" t="s">
        <v>1487</v>
      </c>
      <c r="D1241" s="2" t="e">
        <f t="shared" si="57"/>
        <v>#REF!</v>
      </c>
      <c r="E1241" s="16" t="e">
        <f>VLOOKUP(C1241,#REF!,12,FALSE)</f>
        <v>#REF!</v>
      </c>
      <c r="F1241" s="2" t="str">
        <f>IFERROR(VLOOKUP($H1241,[1]종합!$B$2:$C$142,2,FALSE),0)</f>
        <v>물품</v>
      </c>
      <c r="G1241" s="2" t="str">
        <f t="shared" si="58"/>
        <v>수의계약</v>
      </c>
      <c r="H1241" s="2" t="str">
        <f>IFERROR(VLOOKUP(I1241,[1]종합!$A$1:$C$143,2,FALSE),0)</f>
        <v>사무용품및소모품</v>
      </c>
      <c r="I1241" s="2" t="str">
        <f>IF(ISERROR(FIND("복사용지",J1241)),0,"복사용지")</f>
        <v>복사용지</v>
      </c>
      <c r="J1241" s="7" t="s">
        <v>1308</v>
      </c>
      <c r="K1241" s="2" t="s">
        <v>20</v>
      </c>
      <c r="L1241" s="7" t="s">
        <v>99</v>
      </c>
      <c r="M1241" s="2" t="str">
        <f t="shared" si="59"/>
        <v>100만원 미만</v>
      </c>
      <c r="N1241" s="11">
        <v>561000</v>
      </c>
    </row>
    <row r="1242" spans="1:14" x14ac:dyDescent="0.4">
      <c r="A1242" s="1">
        <v>1240</v>
      </c>
      <c r="B1242" s="2" t="s">
        <v>14</v>
      </c>
      <c r="C1242" s="7" t="s">
        <v>1132</v>
      </c>
      <c r="D1242" s="2" t="e">
        <f t="shared" si="57"/>
        <v>#REF!</v>
      </c>
      <c r="E1242" s="16" t="e">
        <f>VLOOKUP(C1242,#REF!,12,FALSE)</f>
        <v>#REF!</v>
      </c>
      <c r="F1242" s="2" t="str">
        <f>IFERROR(VLOOKUP($H1242,[1]종합!$B$2:$C$142,2,FALSE),0)</f>
        <v>물품</v>
      </c>
      <c r="G1242" s="2" t="str">
        <f t="shared" si="58"/>
        <v>수의계약</v>
      </c>
      <c r="H1242" s="2" t="str">
        <f>IFERROR(VLOOKUP(I1242,[1]종합!$A$1:$C$143,2,FALSE),0)</f>
        <v>사무용품및소모품</v>
      </c>
      <c r="I1242" s="2" t="s">
        <v>1699</v>
      </c>
      <c r="J1242" s="7" t="s">
        <v>1309</v>
      </c>
      <c r="K1242" s="2" t="s">
        <v>503</v>
      </c>
      <c r="L1242" s="7" t="s">
        <v>17</v>
      </c>
      <c r="M1242" s="2" t="str">
        <f t="shared" si="59"/>
        <v>100만원 미만</v>
      </c>
      <c r="N1242" s="11">
        <v>840000</v>
      </c>
    </row>
    <row r="1243" spans="1:14" x14ac:dyDescent="0.4">
      <c r="A1243" s="1">
        <v>1241</v>
      </c>
      <c r="B1243" s="2" t="s">
        <v>14</v>
      </c>
      <c r="C1243" s="7" t="s">
        <v>1132</v>
      </c>
      <c r="D1243" s="2" t="e">
        <f t="shared" si="57"/>
        <v>#REF!</v>
      </c>
      <c r="E1243" s="16" t="e">
        <f>VLOOKUP(C1243,#REF!,12,FALSE)</f>
        <v>#REF!</v>
      </c>
      <c r="F1243" s="2" t="str">
        <f>IFERROR(VLOOKUP($H1243,[1]종합!$B$2:$C$142,2,FALSE),0)</f>
        <v>물품</v>
      </c>
      <c r="G1243" s="2" t="str">
        <f t="shared" si="58"/>
        <v>수의계약</v>
      </c>
      <c r="H1243" s="2" t="str">
        <f>IFERROR(VLOOKUP(I1243,[1]종합!$A$1:$C$143,2,FALSE),0)</f>
        <v>사무용품및소모품</v>
      </c>
      <c r="I1243" s="2" t="s">
        <v>1699</v>
      </c>
      <c r="J1243" s="7" t="s">
        <v>1309</v>
      </c>
      <c r="K1243" s="2" t="s">
        <v>20</v>
      </c>
      <c r="L1243" s="7" t="s">
        <v>17</v>
      </c>
      <c r="M1243" s="2" t="str">
        <f t="shared" si="59"/>
        <v>100~500만원</v>
      </c>
      <c r="N1243" s="11">
        <v>2600000</v>
      </c>
    </row>
    <row r="1244" spans="1:14" x14ac:dyDescent="0.4">
      <c r="A1244" s="1">
        <v>1242</v>
      </c>
      <c r="B1244" s="2" t="s">
        <v>14</v>
      </c>
      <c r="C1244" s="7" t="s">
        <v>1442</v>
      </c>
      <c r="D1244" s="2" t="e">
        <f t="shared" si="57"/>
        <v>#REF!</v>
      </c>
      <c r="E1244" s="16" t="e">
        <f>VLOOKUP(C1244,#REF!,12,FALSE)</f>
        <v>#REF!</v>
      </c>
      <c r="F1244" s="2" t="str">
        <f>IFERROR(VLOOKUP($H1244,[1]종합!$B$2:$C$142,2,FALSE),0)</f>
        <v>물품</v>
      </c>
      <c r="G1244" s="2" t="str">
        <f t="shared" si="58"/>
        <v>수의계약</v>
      </c>
      <c r="H1244" s="2" t="str">
        <f>IFERROR(VLOOKUP(I1244,[1]종합!$A$1:$C$143,2,FALSE),0)</f>
        <v>청소위생용품</v>
      </c>
      <c r="I1244" s="2" t="s">
        <v>1537</v>
      </c>
      <c r="J1244" s="7" t="s">
        <v>1310</v>
      </c>
      <c r="K1244" s="2" t="s">
        <v>20</v>
      </c>
      <c r="L1244" s="7" t="s">
        <v>40</v>
      </c>
      <c r="M1244" s="2" t="str">
        <f t="shared" si="59"/>
        <v>100~500만원</v>
      </c>
      <c r="N1244" s="11">
        <v>1005000</v>
      </c>
    </row>
    <row r="1245" spans="1:14" x14ac:dyDescent="0.4">
      <c r="A1245" s="1">
        <v>1243</v>
      </c>
      <c r="B1245" s="2" t="s">
        <v>14</v>
      </c>
      <c r="C1245" s="7" t="s">
        <v>1442</v>
      </c>
      <c r="D1245" s="2" t="e">
        <f t="shared" si="57"/>
        <v>#REF!</v>
      </c>
      <c r="E1245" s="16" t="e">
        <f>VLOOKUP(C1245,#REF!,12,FALSE)</f>
        <v>#REF!</v>
      </c>
      <c r="F1245" s="2" t="str">
        <f>IFERROR(VLOOKUP($H1245,[1]종합!$B$2:$C$142,2,FALSE),0)</f>
        <v>물품</v>
      </c>
      <c r="G1245" s="2" t="str">
        <f t="shared" si="58"/>
        <v>수의계약</v>
      </c>
      <c r="H1245" s="2" t="str">
        <f>IFERROR(VLOOKUP(I1245,[1]종합!$A$1:$C$143,2,FALSE),0)</f>
        <v>청소위생용품</v>
      </c>
      <c r="I1245" s="2" t="s">
        <v>1537</v>
      </c>
      <c r="J1245" s="7" t="s">
        <v>1311</v>
      </c>
      <c r="K1245" s="2" t="s">
        <v>20</v>
      </c>
      <c r="L1245" s="7" t="s">
        <v>1204</v>
      </c>
      <c r="M1245" s="2" t="str">
        <f t="shared" si="59"/>
        <v>100~500만원</v>
      </c>
      <c r="N1245" s="11">
        <v>1585000</v>
      </c>
    </row>
    <row r="1246" spans="1:14" x14ac:dyDescent="0.4">
      <c r="A1246" s="1">
        <v>1244</v>
      </c>
      <c r="B1246" s="2" t="s">
        <v>14</v>
      </c>
      <c r="C1246" s="7" t="s">
        <v>1442</v>
      </c>
      <c r="D1246" s="2" t="e">
        <f t="shared" si="57"/>
        <v>#REF!</v>
      </c>
      <c r="E1246" s="16" t="e">
        <f>VLOOKUP(C1246,#REF!,12,FALSE)</f>
        <v>#REF!</v>
      </c>
      <c r="F1246" s="2" t="str">
        <f>IFERROR(VLOOKUP($H1246,[1]종합!$B$2:$C$142,2,FALSE),0)</f>
        <v>물품</v>
      </c>
      <c r="G1246" s="2" t="str">
        <f t="shared" si="58"/>
        <v>수의계약</v>
      </c>
      <c r="H1246" s="2" t="str">
        <f>IFERROR(VLOOKUP(I1246,[1]종합!$A$1:$C$143,2,FALSE),0)</f>
        <v>청소위생용품</v>
      </c>
      <c r="I1246" s="2" t="s">
        <v>1537</v>
      </c>
      <c r="J1246" s="7" t="s">
        <v>1312</v>
      </c>
      <c r="K1246" s="2" t="s">
        <v>20</v>
      </c>
      <c r="L1246" s="7" t="s">
        <v>69</v>
      </c>
      <c r="M1246" s="2" t="str">
        <f t="shared" si="59"/>
        <v>100만원 미만</v>
      </c>
      <c r="N1246" s="11">
        <v>840000</v>
      </c>
    </row>
    <row r="1247" spans="1:14" x14ac:dyDescent="0.4">
      <c r="A1247" s="1">
        <v>1245</v>
      </c>
      <c r="B1247" s="2" t="s">
        <v>14</v>
      </c>
      <c r="C1247" s="7" t="s">
        <v>1442</v>
      </c>
      <c r="D1247" s="2" t="e">
        <f t="shared" si="57"/>
        <v>#REF!</v>
      </c>
      <c r="E1247" s="16" t="e">
        <f>VLOOKUP(C1247,#REF!,12,FALSE)</f>
        <v>#REF!</v>
      </c>
      <c r="F1247" s="2" t="str">
        <f>IFERROR(VLOOKUP($H1247,[1]종합!$B$2:$C$142,2,FALSE),0)</f>
        <v>물품</v>
      </c>
      <c r="G1247" s="2" t="str">
        <f t="shared" si="58"/>
        <v>수의계약</v>
      </c>
      <c r="H1247" s="2" t="str">
        <f>IFERROR(VLOOKUP(I1247,[1]종합!$A$1:$C$143,2,FALSE),0)</f>
        <v>청소위생용품</v>
      </c>
      <c r="I1247" s="2" t="s">
        <v>1537</v>
      </c>
      <c r="J1247" s="7" t="s">
        <v>1313</v>
      </c>
      <c r="K1247" s="2" t="s">
        <v>20</v>
      </c>
      <c r="L1247" s="7" t="s">
        <v>322</v>
      </c>
      <c r="M1247" s="2" t="str">
        <f t="shared" si="59"/>
        <v>100만원 미만</v>
      </c>
      <c r="N1247" s="11">
        <v>227000</v>
      </c>
    </row>
    <row r="1248" spans="1:14" x14ac:dyDescent="0.4">
      <c r="A1248" s="1">
        <v>1246</v>
      </c>
      <c r="B1248" s="2" t="s">
        <v>14</v>
      </c>
      <c r="C1248" s="7" t="s">
        <v>1442</v>
      </c>
      <c r="D1248" s="2" t="e">
        <f t="shared" si="57"/>
        <v>#REF!</v>
      </c>
      <c r="E1248" s="16" t="e">
        <f>VLOOKUP(C1248,#REF!,12,FALSE)</f>
        <v>#REF!</v>
      </c>
      <c r="F1248" s="2" t="str">
        <f>IFERROR(VLOOKUP($H1248,[1]종합!$B$2:$C$142,2,FALSE),0)</f>
        <v>물품</v>
      </c>
      <c r="G1248" s="2" t="str">
        <f t="shared" si="58"/>
        <v>수의계약</v>
      </c>
      <c r="H1248" s="2" t="str">
        <f>IFERROR(VLOOKUP(I1248,[1]종합!$A$1:$C$143,2,FALSE),0)</f>
        <v>청소위생용품</v>
      </c>
      <c r="I1248" s="2" t="s">
        <v>1537</v>
      </c>
      <c r="J1248" s="7" t="s">
        <v>1313</v>
      </c>
      <c r="K1248" s="2" t="s">
        <v>20</v>
      </c>
      <c r="L1248" s="7" t="s">
        <v>322</v>
      </c>
      <c r="M1248" s="2" t="str">
        <f t="shared" si="59"/>
        <v>100~500만원</v>
      </c>
      <c r="N1248" s="11">
        <v>2800000</v>
      </c>
    </row>
    <row r="1249" spans="1:14" x14ac:dyDescent="0.4">
      <c r="A1249" s="1">
        <v>1247</v>
      </c>
      <c r="B1249" s="2" t="s">
        <v>14</v>
      </c>
      <c r="C1249" s="7" t="s">
        <v>1442</v>
      </c>
      <c r="D1249" s="2" t="e">
        <f t="shared" si="57"/>
        <v>#REF!</v>
      </c>
      <c r="E1249" s="16" t="e">
        <f>VLOOKUP(C1249,#REF!,12,FALSE)</f>
        <v>#REF!</v>
      </c>
      <c r="F1249" s="2" t="str">
        <f>IFERROR(VLOOKUP($H1249,[1]종합!$B$2:$C$142,2,FALSE),0)</f>
        <v>물품</v>
      </c>
      <c r="G1249" s="2" t="str">
        <f t="shared" si="58"/>
        <v>수의계약</v>
      </c>
      <c r="H1249" s="2" t="str">
        <f>IFERROR(VLOOKUP(I1249,[1]종합!$A$1:$C$143,2,FALSE),0)</f>
        <v>청소위생용품</v>
      </c>
      <c r="I1249" s="2" t="s">
        <v>1538</v>
      </c>
      <c r="J1249" s="7" t="s">
        <v>1314</v>
      </c>
      <c r="K1249" s="2" t="s">
        <v>20</v>
      </c>
      <c r="L1249" s="7" t="s">
        <v>40</v>
      </c>
      <c r="M1249" s="2" t="str">
        <f t="shared" si="59"/>
        <v>100만원 미만</v>
      </c>
      <c r="N1249" s="11">
        <v>454000</v>
      </c>
    </row>
    <row r="1250" spans="1:14" x14ac:dyDescent="0.4">
      <c r="A1250" s="1">
        <v>1248</v>
      </c>
      <c r="B1250" s="2" t="s">
        <v>14</v>
      </c>
      <c r="C1250" s="7" t="s">
        <v>1442</v>
      </c>
      <c r="D1250" s="2" t="e">
        <f t="shared" si="57"/>
        <v>#REF!</v>
      </c>
      <c r="E1250" s="16" t="e">
        <f>VLOOKUP(C1250,#REF!,12,FALSE)</f>
        <v>#REF!</v>
      </c>
      <c r="F1250" s="2" t="str">
        <f>IFERROR(VLOOKUP($H1250,[1]종합!$B$2:$C$142,2,FALSE),0)</f>
        <v>물품</v>
      </c>
      <c r="G1250" s="2" t="str">
        <f t="shared" si="58"/>
        <v>수의계약</v>
      </c>
      <c r="H1250" s="2" t="str">
        <f>IFERROR(VLOOKUP(I1250,[1]종합!$A$1:$C$143,2,FALSE),0)</f>
        <v>청소위생용품</v>
      </c>
      <c r="I1250" s="2" t="s">
        <v>1537</v>
      </c>
      <c r="J1250" s="7" t="s">
        <v>1315</v>
      </c>
      <c r="K1250" s="2" t="s">
        <v>503</v>
      </c>
      <c r="L1250" s="7" t="s">
        <v>1204</v>
      </c>
      <c r="M1250" s="2" t="str">
        <f t="shared" si="59"/>
        <v>100~500만원</v>
      </c>
      <c r="N1250" s="11">
        <v>1585000</v>
      </c>
    </row>
    <row r="1251" spans="1:14" x14ac:dyDescent="0.4">
      <c r="A1251" s="1">
        <v>1249</v>
      </c>
      <c r="B1251" s="2" t="s">
        <v>1148</v>
      </c>
      <c r="C1251" s="7" t="s">
        <v>1442</v>
      </c>
      <c r="D1251" s="2" t="e">
        <f t="shared" si="57"/>
        <v>#REF!</v>
      </c>
      <c r="E1251" s="16" t="e">
        <f>VLOOKUP(C1251,#REF!,12,FALSE)</f>
        <v>#REF!</v>
      </c>
      <c r="F1251" s="2" t="str">
        <f>IFERROR(VLOOKUP($H1251,[1]종합!$B$2:$C$142,2,FALSE),0)</f>
        <v>물품</v>
      </c>
      <c r="G1251" s="2" t="str">
        <f t="shared" si="58"/>
        <v>수의계약</v>
      </c>
      <c r="H1251" s="2" t="str">
        <f>IFERROR(VLOOKUP(I1251,[1]종합!$A$1:$C$143,2,FALSE),0)</f>
        <v>청소위생용품</v>
      </c>
      <c r="I1251" s="2" t="s">
        <v>1537</v>
      </c>
      <c r="J1251" s="7" t="s">
        <v>1316</v>
      </c>
      <c r="K1251" s="2" t="s">
        <v>1149</v>
      </c>
      <c r="L1251" s="7" t="s">
        <v>322</v>
      </c>
      <c r="M1251" s="2" t="str">
        <f t="shared" si="59"/>
        <v>100만원 미만</v>
      </c>
      <c r="N1251" s="11">
        <v>235000</v>
      </c>
    </row>
    <row r="1252" spans="1:14" x14ac:dyDescent="0.4">
      <c r="A1252" s="1">
        <v>1250</v>
      </c>
      <c r="B1252" s="2" t="s">
        <v>14</v>
      </c>
      <c r="C1252" s="7" t="s">
        <v>1442</v>
      </c>
      <c r="D1252" s="2" t="e">
        <f t="shared" si="57"/>
        <v>#REF!</v>
      </c>
      <c r="E1252" s="16" t="e">
        <f>VLOOKUP(C1252,#REF!,12,FALSE)</f>
        <v>#REF!</v>
      </c>
      <c r="F1252" s="2" t="str">
        <f>IFERROR(VLOOKUP($H1252,[1]종합!$B$2:$C$142,2,FALSE),0)</f>
        <v>물품</v>
      </c>
      <c r="G1252" s="2" t="str">
        <f t="shared" si="58"/>
        <v>수의계약</v>
      </c>
      <c r="H1252" s="2" t="str">
        <f>IFERROR(VLOOKUP(I1252,[1]종합!$A$1:$C$143,2,FALSE),0)</f>
        <v>청소위생용품</v>
      </c>
      <c r="I1252" s="2" t="s">
        <v>1537</v>
      </c>
      <c r="J1252" s="7" t="s">
        <v>1316</v>
      </c>
      <c r="K1252" s="2" t="s">
        <v>1067</v>
      </c>
      <c r="L1252" s="7" t="s">
        <v>322</v>
      </c>
      <c r="M1252" s="2" t="str">
        <f t="shared" si="59"/>
        <v>100~500만원</v>
      </c>
      <c r="N1252" s="11">
        <v>2800000</v>
      </c>
    </row>
    <row r="1253" spans="1:14" x14ac:dyDescent="0.4">
      <c r="A1253" s="1">
        <v>1251</v>
      </c>
      <c r="B1253" s="2" t="s">
        <v>14</v>
      </c>
      <c r="C1253" s="7" t="s">
        <v>1488</v>
      </c>
      <c r="D1253" s="2" t="e">
        <f t="shared" si="57"/>
        <v>#REF!</v>
      </c>
      <c r="E1253" s="16" t="e">
        <f>VLOOKUP(C1253,#REF!,12,FALSE)</f>
        <v>#REF!</v>
      </c>
      <c r="F1253" s="2" t="str">
        <f>IFERROR(VLOOKUP($H1253,[1]종합!$B$2:$C$142,2,FALSE),0)</f>
        <v>물품</v>
      </c>
      <c r="G1253" s="2" t="str">
        <f t="shared" si="58"/>
        <v>수의계약</v>
      </c>
      <c r="H1253" s="2" t="str">
        <f>IFERROR(VLOOKUP(I1253,[1]종합!$A$1:$C$143,2,FALSE),0)</f>
        <v>생활용품</v>
      </c>
      <c r="I1253" s="2" t="s">
        <v>1647</v>
      </c>
      <c r="J1253" s="7" t="s">
        <v>1317</v>
      </c>
      <c r="K1253" s="2" t="s">
        <v>503</v>
      </c>
      <c r="L1253" s="7" t="s">
        <v>53</v>
      </c>
      <c r="M1253" s="2" t="str">
        <f t="shared" si="59"/>
        <v>100만원 미만</v>
      </c>
      <c r="N1253" s="11">
        <v>544000</v>
      </c>
    </row>
    <row r="1254" spans="1:14" x14ac:dyDescent="0.4">
      <c r="A1254" s="1">
        <v>1252</v>
      </c>
      <c r="B1254" s="2" t="s">
        <v>14</v>
      </c>
      <c r="C1254" s="7" t="s">
        <v>1488</v>
      </c>
      <c r="D1254" s="2" t="e">
        <f t="shared" si="57"/>
        <v>#REF!</v>
      </c>
      <c r="E1254" s="16" t="e">
        <f>VLOOKUP(C1254,#REF!,12,FALSE)</f>
        <v>#REF!</v>
      </c>
      <c r="F1254" s="2" t="str">
        <f>IFERROR(VLOOKUP($H1254,[1]종합!$B$2:$C$142,2,FALSE),0)</f>
        <v>물품</v>
      </c>
      <c r="G1254" s="2" t="str">
        <f t="shared" si="58"/>
        <v>수의계약</v>
      </c>
      <c r="H1254" s="2" t="str">
        <f>IFERROR(VLOOKUP(I1254,[1]종합!$A$1:$C$143,2,FALSE),0)</f>
        <v>생활용품</v>
      </c>
      <c r="I1254" s="2" t="s">
        <v>1647</v>
      </c>
      <c r="J1254" s="7" t="s">
        <v>1318</v>
      </c>
      <c r="K1254" s="2" t="s">
        <v>20</v>
      </c>
      <c r="L1254" s="7" t="s">
        <v>99</v>
      </c>
      <c r="M1254" s="2" t="str">
        <f t="shared" si="59"/>
        <v>100만원 미만</v>
      </c>
      <c r="N1254" s="11">
        <v>544000</v>
      </c>
    </row>
    <row r="1255" spans="1:14" x14ac:dyDescent="0.4">
      <c r="A1255" s="1">
        <v>1253</v>
      </c>
      <c r="B1255" s="2" t="s">
        <v>14</v>
      </c>
      <c r="C1255" s="7" t="s">
        <v>1489</v>
      </c>
      <c r="D1255" s="2" t="e">
        <f t="shared" si="57"/>
        <v>#REF!</v>
      </c>
      <c r="E1255" s="16" t="e">
        <f>VLOOKUP(C1255,#REF!,12,FALSE)</f>
        <v>#REF!</v>
      </c>
      <c r="F1255" s="2" t="str">
        <f>IFERROR(VLOOKUP($H1255,[1]종합!$B$2:$C$142,2,FALSE),0)</f>
        <v>물품</v>
      </c>
      <c r="G1255" s="2" t="str">
        <f t="shared" si="58"/>
        <v>수의계약</v>
      </c>
      <c r="H1255" s="2" t="str">
        <f>IFERROR(VLOOKUP(I1255,[1]종합!$A$1:$C$143,2,FALSE),0)</f>
        <v>산업설비</v>
      </c>
      <c r="I1255" s="2" t="s">
        <v>1649</v>
      </c>
      <c r="J1255" s="7" t="s">
        <v>1319</v>
      </c>
      <c r="K1255" s="2" t="s">
        <v>503</v>
      </c>
      <c r="L1255" s="7" t="s">
        <v>1188</v>
      </c>
      <c r="M1255" s="2" t="str">
        <f t="shared" si="59"/>
        <v>100~500만원</v>
      </c>
      <c r="N1255" s="11">
        <v>4578000</v>
      </c>
    </row>
    <row r="1256" spans="1:14" x14ac:dyDescent="0.4">
      <c r="A1256" s="1">
        <v>1254</v>
      </c>
      <c r="B1256" s="2" t="s">
        <v>14</v>
      </c>
      <c r="C1256" s="7" t="s">
        <v>1489</v>
      </c>
      <c r="D1256" s="2" t="e">
        <f t="shared" si="57"/>
        <v>#REF!</v>
      </c>
      <c r="E1256" s="16" t="e">
        <f>VLOOKUP(C1256,#REF!,12,FALSE)</f>
        <v>#REF!</v>
      </c>
      <c r="F1256" s="2" t="str">
        <f>IFERROR(VLOOKUP($H1256,[1]종합!$B$2:$C$142,2,FALSE),0)</f>
        <v>물품</v>
      </c>
      <c r="G1256" s="2" t="str">
        <f t="shared" si="58"/>
        <v>수의계약</v>
      </c>
      <c r="H1256" s="2" t="str">
        <f>IFERROR(VLOOKUP(I1256,[1]종합!$A$1:$C$143,2,FALSE),0)</f>
        <v>산업설비</v>
      </c>
      <c r="I1256" s="2" t="s">
        <v>1649</v>
      </c>
      <c r="J1256" s="7" t="s">
        <v>1319</v>
      </c>
      <c r="K1256" s="2" t="s">
        <v>894</v>
      </c>
      <c r="L1256" s="7" t="s">
        <v>1188</v>
      </c>
      <c r="M1256" s="2" t="str">
        <f t="shared" si="59"/>
        <v>100만원 미만</v>
      </c>
      <c r="N1256" s="11">
        <v>492000</v>
      </c>
    </row>
    <row r="1257" spans="1:14" x14ac:dyDescent="0.4">
      <c r="A1257" s="1">
        <v>1255</v>
      </c>
      <c r="B1257" s="2" t="s">
        <v>14</v>
      </c>
      <c r="C1257" s="7" t="s">
        <v>1489</v>
      </c>
      <c r="D1257" s="2" t="e">
        <f t="shared" si="57"/>
        <v>#REF!</v>
      </c>
      <c r="E1257" s="16" t="e">
        <f>VLOOKUP(C1257,#REF!,12,FALSE)</f>
        <v>#REF!</v>
      </c>
      <c r="F1257" s="2" t="str">
        <f>IFERROR(VLOOKUP($H1257,[1]종합!$B$2:$C$142,2,FALSE),0)</f>
        <v>물품</v>
      </c>
      <c r="G1257" s="2" t="str">
        <f t="shared" si="58"/>
        <v>수의계약</v>
      </c>
      <c r="H1257" s="2" t="str">
        <f>IFERROR(VLOOKUP(I1257,[1]종합!$A$1:$C$143,2,FALSE),0)</f>
        <v>산업설비</v>
      </c>
      <c r="I1257" s="2" t="s">
        <v>1649</v>
      </c>
      <c r="J1257" s="7" t="s">
        <v>1319</v>
      </c>
      <c r="K1257" s="2" t="s">
        <v>20</v>
      </c>
      <c r="L1257" s="7" t="s">
        <v>1188</v>
      </c>
      <c r="M1257" s="2" t="str">
        <f t="shared" si="59"/>
        <v>100만원 미만</v>
      </c>
      <c r="N1257" s="11">
        <v>105000</v>
      </c>
    </row>
    <row r="1258" spans="1:14" x14ac:dyDescent="0.4">
      <c r="A1258" s="1">
        <v>1256</v>
      </c>
      <c r="B1258" s="2" t="s">
        <v>505</v>
      </c>
      <c r="C1258" s="7" t="s">
        <v>1490</v>
      </c>
      <c r="D1258" s="2" t="e">
        <f t="shared" si="57"/>
        <v>#REF!</v>
      </c>
      <c r="E1258" s="16" t="e">
        <f>VLOOKUP(C1258,#REF!,12,FALSE)</f>
        <v>#REF!</v>
      </c>
      <c r="F1258" s="2" t="str">
        <f>IFERROR(VLOOKUP($H1258,[1]종합!$B$2:$C$142,2,FALSE),0)</f>
        <v>물품</v>
      </c>
      <c r="G1258" s="2" t="str">
        <f t="shared" si="58"/>
        <v>수의계약</v>
      </c>
      <c r="H1258" s="2" t="str">
        <f>IFERROR(VLOOKUP(I1258,[1]종합!$A$1:$C$143,2,FALSE),0)</f>
        <v>사무용품및소모품</v>
      </c>
      <c r="I1258" s="2" t="str">
        <f>IF(ISERROR(FIND("복사용지",J1258)),0,"복사용지")</f>
        <v>복사용지</v>
      </c>
      <c r="J1258" s="7" t="s">
        <v>1320</v>
      </c>
      <c r="K1258" s="2" t="s">
        <v>20</v>
      </c>
      <c r="L1258" s="7" t="s">
        <v>40</v>
      </c>
      <c r="M1258" s="2" t="str">
        <f t="shared" si="59"/>
        <v>100만원 미만</v>
      </c>
      <c r="N1258" s="11">
        <v>980000</v>
      </c>
    </row>
    <row r="1259" spans="1:14" x14ac:dyDescent="0.4">
      <c r="A1259" s="1">
        <v>1257</v>
      </c>
      <c r="B1259" s="2" t="s">
        <v>14</v>
      </c>
      <c r="C1259" s="7" t="s">
        <v>1490</v>
      </c>
      <c r="D1259" s="2" t="e">
        <f t="shared" si="57"/>
        <v>#REF!</v>
      </c>
      <c r="E1259" s="16" t="e">
        <f>VLOOKUP(C1259,#REF!,12,FALSE)</f>
        <v>#REF!</v>
      </c>
      <c r="F1259" s="2" t="str">
        <f>IFERROR(VLOOKUP($H1259,[1]종합!$B$2:$C$142,2,FALSE),0)</f>
        <v>물품</v>
      </c>
      <c r="G1259" s="2" t="str">
        <f t="shared" si="58"/>
        <v>수의계약</v>
      </c>
      <c r="H1259" s="2" t="str">
        <f>IFERROR(VLOOKUP(I1259,[1]종합!$A$1:$C$143,2,FALSE),0)</f>
        <v>사무용품및소모품</v>
      </c>
      <c r="I1259" s="2" t="str">
        <f>IF(ISERROR(FIND("복사용지",J1259)),0,"복사용지")</f>
        <v>복사용지</v>
      </c>
      <c r="J1259" s="7" t="s">
        <v>1321</v>
      </c>
      <c r="K1259" s="2" t="s">
        <v>20</v>
      </c>
      <c r="L1259" s="7" t="s">
        <v>62</v>
      </c>
      <c r="M1259" s="2" t="str">
        <f t="shared" si="59"/>
        <v>100만원 미만</v>
      </c>
      <c r="N1259" s="11">
        <v>196000</v>
      </c>
    </row>
    <row r="1260" spans="1:14" x14ac:dyDescent="0.4">
      <c r="A1260" s="1">
        <v>1258</v>
      </c>
      <c r="B1260" s="2" t="s">
        <v>14</v>
      </c>
      <c r="C1260" s="7" t="s">
        <v>1490</v>
      </c>
      <c r="D1260" s="2" t="e">
        <f t="shared" si="57"/>
        <v>#REF!</v>
      </c>
      <c r="E1260" s="16" t="e">
        <f>VLOOKUP(C1260,#REF!,12,FALSE)</f>
        <v>#REF!</v>
      </c>
      <c r="F1260" s="2" t="str">
        <f>IFERROR(VLOOKUP($H1260,[1]종합!$B$2:$C$142,2,FALSE),0)</f>
        <v>물품</v>
      </c>
      <c r="G1260" s="2" t="str">
        <f t="shared" si="58"/>
        <v>수의계약</v>
      </c>
      <c r="H1260" s="2" t="str">
        <f>IFERROR(VLOOKUP(I1260,[1]종합!$A$1:$C$143,2,FALSE),0)</f>
        <v>사무용품및소모품</v>
      </c>
      <c r="I1260" s="2" t="str">
        <f>IF(ISERROR(FIND("복사용지",J1260)),0,"복사용지")</f>
        <v>복사용지</v>
      </c>
      <c r="J1260" s="7" t="s">
        <v>1322</v>
      </c>
      <c r="K1260" s="2" t="s">
        <v>20</v>
      </c>
      <c r="L1260" s="7" t="s">
        <v>62</v>
      </c>
      <c r="M1260" s="2" t="str">
        <f t="shared" si="59"/>
        <v>100만원 미만</v>
      </c>
      <c r="N1260" s="11">
        <v>980000</v>
      </c>
    </row>
    <row r="1261" spans="1:14" x14ac:dyDescent="0.4">
      <c r="A1261" s="1">
        <v>1259</v>
      </c>
      <c r="B1261" s="2" t="s">
        <v>14</v>
      </c>
      <c r="C1261" s="7" t="s">
        <v>1517</v>
      </c>
      <c r="D1261" s="2" t="e">
        <f t="shared" si="57"/>
        <v>#REF!</v>
      </c>
      <c r="E1261" s="16" t="e">
        <f>VLOOKUP(C1261,#REF!,12,FALSE)</f>
        <v>#REF!</v>
      </c>
      <c r="F1261" s="2" t="str">
        <f>IFERROR(VLOOKUP($H1261,[1]종합!$B$2:$C$142,2,FALSE),0)</f>
        <v>물품</v>
      </c>
      <c r="G1261" s="2" t="str">
        <f t="shared" si="58"/>
        <v>수의계약</v>
      </c>
      <c r="H1261" s="2" t="str">
        <f>IFERROR(VLOOKUP(I1261,[1]종합!$A$1:$C$143,2,FALSE),0)</f>
        <v>가구및사무집기</v>
      </c>
      <c r="I1261" s="2" t="s">
        <v>1676</v>
      </c>
      <c r="J1261" s="7" t="s">
        <v>1323</v>
      </c>
      <c r="K1261" s="2" t="s">
        <v>20</v>
      </c>
      <c r="L1261" s="7" t="s">
        <v>120</v>
      </c>
      <c r="M1261" s="2" t="str">
        <f t="shared" si="59"/>
        <v>100만원 미만</v>
      </c>
      <c r="N1261" s="11">
        <v>320000</v>
      </c>
    </row>
    <row r="1262" spans="1:14" x14ac:dyDescent="0.4">
      <c r="A1262" s="1">
        <v>1260</v>
      </c>
      <c r="B1262" s="2" t="s">
        <v>14</v>
      </c>
      <c r="C1262" s="7" t="s">
        <v>1517</v>
      </c>
      <c r="D1262" s="2" t="e">
        <f t="shared" si="57"/>
        <v>#REF!</v>
      </c>
      <c r="E1262" s="16" t="e">
        <f>VLOOKUP(C1262,#REF!,12,FALSE)</f>
        <v>#REF!</v>
      </c>
      <c r="F1262" s="2" t="str">
        <f>IFERROR(VLOOKUP($H1262,[1]종합!$B$2:$C$142,2,FALSE),0)</f>
        <v>물품</v>
      </c>
      <c r="G1262" s="2" t="str">
        <f t="shared" si="58"/>
        <v>수의계약</v>
      </c>
      <c r="H1262" s="2" t="str">
        <f>IFERROR(VLOOKUP(I1262,[1]종합!$A$1:$C$143,2,FALSE),0)</f>
        <v>가구및사무집기</v>
      </c>
      <c r="I1262" s="2" t="s">
        <v>1535</v>
      </c>
      <c r="J1262" s="7" t="s">
        <v>1324</v>
      </c>
      <c r="K1262" s="2" t="s">
        <v>20</v>
      </c>
      <c r="L1262" s="7" t="s">
        <v>281</v>
      </c>
      <c r="M1262" s="2" t="str">
        <f t="shared" si="59"/>
        <v>100만원 미만</v>
      </c>
      <c r="N1262" s="11">
        <v>511000</v>
      </c>
    </row>
    <row r="1263" spans="1:14" x14ac:dyDescent="0.4">
      <c r="A1263" s="1">
        <v>1261</v>
      </c>
      <c r="B1263" s="2" t="s">
        <v>14</v>
      </c>
      <c r="C1263" s="7" t="s">
        <v>1517</v>
      </c>
      <c r="D1263" s="2" t="e">
        <f t="shared" si="57"/>
        <v>#REF!</v>
      </c>
      <c r="E1263" s="16" t="e">
        <f>VLOOKUP(C1263,#REF!,12,FALSE)</f>
        <v>#REF!</v>
      </c>
      <c r="F1263" s="2" t="str">
        <f>IFERROR(VLOOKUP($H1263,[1]종합!$B$2:$C$142,2,FALSE),0)</f>
        <v>물품</v>
      </c>
      <c r="G1263" s="2" t="str">
        <f t="shared" si="58"/>
        <v>수의계약</v>
      </c>
      <c r="H1263" s="2" t="str">
        <f>IFERROR(VLOOKUP(I1263,[1]종합!$A$1:$C$143,2,FALSE),0)</f>
        <v>가구및사무집기</v>
      </c>
      <c r="I1263" s="2" t="s">
        <v>1535</v>
      </c>
      <c r="J1263" s="7" t="s">
        <v>1324</v>
      </c>
      <c r="K1263" s="2" t="s">
        <v>20</v>
      </c>
      <c r="L1263" s="7" t="s">
        <v>281</v>
      </c>
      <c r="M1263" s="2" t="str">
        <f t="shared" si="59"/>
        <v>100만원 미만</v>
      </c>
      <c r="N1263" s="11">
        <v>177000</v>
      </c>
    </row>
    <row r="1264" spans="1:14" x14ac:dyDescent="0.4">
      <c r="A1264" s="1">
        <v>1262</v>
      </c>
      <c r="B1264" s="2" t="s">
        <v>14</v>
      </c>
      <c r="C1264" s="7" t="s">
        <v>1517</v>
      </c>
      <c r="D1264" s="2" t="e">
        <f t="shared" si="57"/>
        <v>#REF!</v>
      </c>
      <c r="E1264" s="16" t="e">
        <f>VLOOKUP(C1264,#REF!,12,FALSE)</f>
        <v>#REF!</v>
      </c>
      <c r="F1264" s="2" t="str">
        <f>IFERROR(VLOOKUP($H1264,[1]종합!$B$2:$C$142,2,FALSE),0)</f>
        <v>물품</v>
      </c>
      <c r="G1264" s="2" t="str">
        <f t="shared" si="58"/>
        <v>수의계약</v>
      </c>
      <c r="H1264" s="2" t="str">
        <f>IFERROR(VLOOKUP(I1264,[1]종합!$A$1:$C$143,2,FALSE),0)</f>
        <v>가구및사무집기</v>
      </c>
      <c r="I1264" s="2" t="s">
        <v>1535</v>
      </c>
      <c r="J1264" s="7" t="s">
        <v>1325</v>
      </c>
      <c r="K1264" s="2" t="s">
        <v>20</v>
      </c>
      <c r="L1264" s="7" t="s">
        <v>281</v>
      </c>
      <c r="M1264" s="2" t="str">
        <f t="shared" si="59"/>
        <v>100만원 미만</v>
      </c>
      <c r="N1264" s="11">
        <v>378000</v>
      </c>
    </row>
    <row r="1265" spans="1:14" x14ac:dyDescent="0.4">
      <c r="A1265" s="1">
        <v>1263</v>
      </c>
      <c r="B1265" s="2" t="s">
        <v>14</v>
      </c>
      <c r="C1265" s="7" t="s">
        <v>1517</v>
      </c>
      <c r="D1265" s="2" t="e">
        <f t="shared" si="57"/>
        <v>#REF!</v>
      </c>
      <c r="E1265" s="16" t="e">
        <f>VLOOKUP(C1265,#REF!,12,FALSE)</f>
        <v>#REF!</v>
      </c>
      <c r="F1265" s="2" t="str">
        <f>IFERROR(VLOOKUP($H1265,[1]종합!$B$2:$C$142,2,FALSE),0)</f>
        <v>물품</v>
      </c>
      <c r="G1265" s="2" t="str">
        <f t="shared" si="58"/>
        <v>수의계약</v>
      </c>
      <c r="H1265" s="2" t="str">
        <f>IFERROR(VLOOKUP(I1265,[1]종합!$A$1:$C$143,2,FALSE),0)</f>
        <v>가구및사무집기</v>
      </c>
      <c r="I1265" s="2" t="s">
        <v>1535</v>
      </c>
      <c r="J1265" s="7" t="s">
        <v>1326</v>
      </c>
      <c r="K1265" s="2" t="s">
        <v>20</v>
      </c>
      <c r="L1265" s="7" t="s">
        <v>281</v>
      </c>
      <c r="M1265" s="2" t="str">
        <f t="shared" si="59"/>
        <v>100만원 미만</v>
      </c>
      <c r="N1265" s="11">
        <v>330000</v>
      </c>
    </row>
    <row r="1266" spans="1:14" x14ac:dyDescent="0.4">
      <c r="A1266" s="1">
        <v>1264</v>
      </c>
      <c r="B1266" s="2" t="s">
        <v>687</v>
      </c>
      <c r="C1266" s="7" t="s">
        <v>1517</v>
      </c>
      <c r="D1266" s="2" t="e">
        <f t="shared" si="57"/>
        <v>#REF!</v>
      </c>
      <c r="E1266" s="16" t="e">
        <f>VLOOKUP(C1266,#REF!,12,FALSE)</f>
        <v>#REF!</v>
      </c>
      <c r="F1266" s="2" t="str">
        <f>IFERROR(VLOOKUP($H1266,[1]종합!$B$2:$C$142,2,FALSE),0)</f>
        <v>물품</v>
      </c>
      <c r="G1266" s="2" t="str">
        <f t="shared" si="58"/>
        <v>수의계약</v>
      </c>
      <c r="H1266" s="2" t="str">
        <f>IFERROR(VLOOKUP(I1266,[1]종합!$A$1:$C$143,2,FALSE),0)</f>
        <v>가구및사무집기</v>
      </c>
      <c r="I1266" s="2" t="s">
        <v>1535</v>
      </c>
      <c r="J1266" s="7" t="s">
        <v>1327</v>
      </c>
      <c r="K1266" s="2" t="s">
        <v>20</v>
      </c>
      <c r="L1266" s="7" t="s">
        <v>169</v>
      </c>
      <c r="M1266" s="2" t="str">
        <f t="shared" si="59"/>
        <v>100만원 미만</v>
      </c>
      <c r="N1266" s="11">
        <v>168000</v>
      </c>
    </row>
    <row r="1267" spans="1:14" x14ac:dyDescent="0.4">
      <c r="A1267" s="1">
        <v>1265</v>
      </c>
      <c r="B1267" s="2" t="s">
        <v>14</v>
      </c>
      <c r="C1267" s="7" t="s">
        <v>1517</v>
      </c>
      <c r="D1267" s="2" t="e">
        <f t="shared" si="57"/>
        <v>#REF!</v>
      </c>
      <c r="E1267" s="16" t="e">
        <f>VLOOKUP(C1267,#REF!,12,FALSE)</f>
        <v>#REF!</v>
      </c>
      <c r="F1267" s="2" t="str">
        <f>IFERROR(VLOOKUP($H1267,[1]종합!$B$2:$C$142,2,FALSE),0)</f>
        <v>물품</v>
      </c>
      <c r="G1267" s="2" t="str">
        <f t="shared" si="58"/>
        <v>수의계약</v>
      </c>
      <c r="H1267" s="2" t="str">
        <f>IFERROR(VLOOKUP(I1267,[1]종합!$A$1:$C$143,2,FALSE),0)</f>
        <v>가구및사무집기</v>
      </c>
      <c r="I1267" s="2" t="s">
        <v>1535</v>
      </c>
      <c r="J1267" s="7" t="s">
        <v>1328</v>
      </c>
      <c r="K1267" s="2" t="s">
        <v>1046</v>
      </c>
      <c r="L1267" s="7" t="s">
        <v>591</v>
      </c>
      <c r="M1267" s="2" t="str">
        <f t="shared" si="59"/>
        <v>100만원 미만</v>
      </c>
      <c r="N1267" s="11">
        <v>88000</v>
      </c>
    </row>
    <row r="1268" spans="1:14" x14ac:dyDescent="0.4">
      <c r="A1268" s="1">
        <v>1266</v>
      </c>
      <c r="B1268" s="2" t="s">
        <v>552</v>
      </c>
      <c r="C1268" s="7" t="s">
        <v>1517</v>
      </c>
      <c r="D1268" s="2" t="e">
        <f t="shared" si="57"/>
        <v>#REF!</v>
      </c>
      <c r="E1268" s="16" t="e">
        <f>VLOOKUP(C1268,#REF!,12,FALSE)</f>
        <v>#REF!</v>
      </c>
      <c r="F1268" s="2" t="str">
        <f>IFERROR(VLOOKUP($H1268,[1]종합!$B$2:$C$142,2,FALSE),0)</f>
        <v>물품</v>
      </c>
      <c r="G1268" s="2" t="str">
        <f t="shared" si="58"/>
        <v>수의계약</v>
      </c>
      <c r="H1268" s="2" t="str">
        <f>IFERROR(VLOOKUP(I1268,[1]종합!$A$1:$C$143,2,FALSE),0)</f>
        <v>가구및사무집기</v>
      </c>
      <c r="I1268" s="2" t="s">
        <v>1535</v>
      </c>
      <c r="J1268" s="7" t="s">
        <v>1328</v>
      </c>
      <c r="K1268" s="2" t="s">
        <v>20</v>
      </c>
      <c r="L1268" s="7" t="s">
        <v>591</v>
      </c>
      <c r="M1268" s="2" t="str">
        <f t="shared" si="59"/>
        <v>100만원 미만</v>
      </c>
      <c r="N1268" s="11">
        <v>588000</v>
      </c>
    </row>
    <row r="1269" spans="1:14" x14ac:dyDescent="0.4">
      <c r="A1269" s="1">
        <v>1267</v>
      </c>
      <c r="B1269" s="2" t="s">
        <v>14</v>
      </c>
      <c r="C1269" s="7" t="s">
        <v>1517</v>
      </c>
      <c r="D1269" s="2" t="e">
        <f t="shared" si="57"/>
        <v>#REF!</v>
      </c>
      <c r="E1269" s="16" t="e">
        <f>VLOOKUP(C1269,#REF!,12,FALSE)</f>
        <v>#REF!</v>
      </c>
      <c r="F1269" s="2" t="str">
        <f>IFERROR(VLOOKUP($H1269,[1]종합!$B$2:$C$142,2,FALSE),0)</f>
        <v>물품</v>
      </c>
      <c r="G1269" s="2" t="str">
        <f t="shared" si="58"/>
        <v>수의계약</v>
      </c>
      <c r="H1269" s="2" t="str">
        <f>IFERROR(VLOOKUP(I1269,[1]종합!$A$1:$C$143,2,FALSE),0)</f>
        <v>가구및사무집기</v>
      </c>
      <c r="I1269" s="2" t="s">
        <v>1535</v>
      </c>
      <c r="J1269" s="7" t="s">
        <v>1329</v>
      </c>
      <c r="K1269" s="2" t="s">
        <v>20</v>
      </c>
      <c r="L1269" s="7" t="s">
        <v>820</v>
      </c>
      <c r="M1269" s="2" t="str">
        <f t="shared" si="59"/>
        <v>100~500만원</v>
      </c>
      <c r="N1269" s="11">
        <v>1320000</v>
      </c>
    </row>
    <row r="1270" spans="1:14" x14ac:dyDescent="0.4">
      <c r="A1270" s="1">
        <v>1268</v>
      </c>
      <c r="B1270" s="2" t="s">
        <v>505</v>
      </c>
      <c r="C1270" s="7" t="s">
        <v>1517</v>
      </c>
      <c r="D1270" s="2" t="e">
        <f t="shared" si="57"/>
        <v>#REF!</v>
      </c>
      <c r="E1270" s="16" t="e">
        <f>VLOOKUP(C1270,#REF!,12,FALSE)</f>
        <v>#REF!</v>
      </c>
      <c r="F1270" s="2" t="str">
        <f>IFERROR(VLOOKUP($H1270,[1]종합!$B$2:$C$142,2,FALSE),0)</f>
        <v>물품</v>
      </c>
      <c r="G1270" s="2" t="str">
        <f t="shared" si="58"/>
        <v>수의계약</v>
      </c>
      <c r="H1270" s="2" t="str">
        <f>IFERROR(VLOOKUP(I1270,[1]종합!$A$1:$C$143,2,FALSE),0)</f>
        <v>가구및사무집기</v>
      </c>
      <c r="I1270" s="2" t="s">
        <v>1535</v>
      </c>
      <c r="J1270" s="7" t="s">
        <v>1330</v>
      </c>
      <c r="K1270" s="2" t="s">
        <v>20</v>
      </c>
      <c r="L1270" s="7" t="s">
        <v>281</v>
      </c>
      <c r="M1270" s="2" t="str">
        <f t="shared" si="59"/>
        <v>100만원 미만</v>
      </c>
      <c r="N1270" s="11">
        <v>845000</v>
      </c>
    </row>
    <row r="1271" spans="1:14" x14ac:dyDescent="0.4">
      <c r="A1271" s="1">
        <v>1269</v>
      </c>
      <c r="B1271" s="2" t="s">
        <v>14</v>
      </c>
      <c r="C1271" s="7" t="s">
        <v>1517</v>
      </c>
      <c r="D1271" s="2" t="e">
        <f t="shared" si="57"/>
        <v>#REF!</v>
      </c>
      <c r="E1271" s="16" t="e">
        <f>VLOOKUP(C1271,#REF!,12,FALSE)</f>
        <v>#REF!</v>
      </c>
      <c r="F1271" s="2" t="str">
        <f>IFERROR(VLOOKUP($H1271,[1]종합!$B$2:$C$142,2,FALSE),0)</f>
        <v>물품</v>
      </c>
      <c r="G1271" s="2" t="str">
        <f t="shared" si="58"/>
        <v>수의계약</v>
      </c>
      <c r="H1271" s="2" t="str">
        <f>IFERROR(VLOOKUP(I1271,[1]종합!$A$1:$C$143,2,FALSE),0)</f>
        <v>가구및사무집기</v>
      </c>
      <c r="I1271" s="2" t="s">
        <v>1535</v>
      </c>
      <c r="J1271" s="7" t="s">
        <v>1331</v>
      </c>
      <c r="K1271" s="2" t="s">
        <v>20</v>
      </c>
      <c r="L1271" s="7" t="s">
        <v>281</v>
      </c>
      <c r="M1271" s="2" t="str">
        <f t="shared" si="59"/>
        <v>100~500만원</v>
      </c>
      <c r="N1271" s="11">
        <v>1008000</v>
      </c>
    </row>
    <row r="1272" spans="1:14" x14ac:dyDescent="0.4">
      <c r="A1272" s="1">
        <v>1270</v>
      </c>
      <c r="B1272" s="2" t="s">
        <v>14</v>
      </c>
      <c r="C1272" s="7" t="s">
        <v>1517</v>
      </c>
      <c r="D1272" s="2" t="e">
        <f t="shared" si="57"/>
        <v>#REF!</v>
      </c>
      <c r="E1272" s="16" t="e">
        <f>VLOOKUP(C1272,#REF!,12,FALSE)</f>
        <v>#REF!</v>
      </c>
      <c r="F1272" s="2" t="str">
        <f>IFERROR(VLOOKUP($H1272,[1]종합!$B$2:$C$142,2,FALSE),0)</f>
        <v>물품</v>
      </c>
      <c r="G1272" s="2" t="str">
        <f t="shared" si="58"/>
        <v>수의계약</v>
      </c>
      <c r="H1272" s="2" t="str">
        <f>IFERROR(VLOOKUP(I1272,[1]종합!$A$1:$C$143,2,FALSE),0)</f>
        <v>가구및사무집기</v>
      </c>
      <c r="I1272" s="2" t="s">
        <v>1535</v>
      </c>
      <c r="J1272" s="7" t="s">
        <v>1332</v>
      </c>
      <c r="K1272" s="2" t="s">
        <v>20</v>
      </c>
      <c r="L1272" s="7" t="s">
        <v>281</v>
      </c>
      <c r="M1272" s="2" t="str">
        <f t="shared" si="59"/>
        <v>100~500만원</v>
      </c>
      <c r="N1272" s="11">
        <v>2340000</v>
      </c>
    </row>
    <row r="1273" spans="1:14" x14ac:dyDescent="0.4">
      <c r="A1273" s="1">
        <v>1271</v>
      </c>
      <c r="B1273" s="2" t="s">
        <v>14</v>
      </c>
      <c r="C1273" s="7" t="s">
        <v>1517</v>
      </c>
      <c r="D1273" s="2" t="e">
        <f t="shared" si="57"/>
        <v>#REF!</v>
      </c>
      <c r="E1273" s="16" t="e">
        <f>VLOOKUP(C1273,#REF!,12,FALSE)</f>
        <v>#REF!</v>
      </c>
      <c r="F1273" s="2" t="str">
        <f>IFERROR(VLOOKUP($H1273,[1]종합!$B$2:$C$142,2,FALSE),0)</f>
        <v>물품</v>
      </c>
      <c r="G1273" s="2" t="str">
        <f t="shared" si="58"/>
        <v>수의계약</v>
      </c>
      <c r="H1273" s="2" t="str">
        <f>IFERROR(VLOOKUP(I1273,[1]종합!$A$1:$C$143,2,FALSE),0)</f>
        <v>가구및사무집기</v>
      </c>
      <c r="I1273" s="2" t="s">
        <v>1535</v>
      </c>
      <c r="J1273" s="7" t="s">
        <v>1332</v>
      </c>
      <c r="K1273" s="2" t="s">
        <v>20</v>
      </c>
      <c r="L1273" s="7" t="s">
        <v>281</v>
      </c>
      <c r="M1273" s="2" t="str">
        <f t="shared" si="59"/>
        <v>100~500만원</v>
      </c>
      <c r="N1273" s="11">
        <v>1440000</v>
      </c>
    </row>
    <row r="1274" spans="1:14" x14ac:dyDescent="0.4">
      <c r="A1274" s="1">
        <v>1272</v>
      </c>
      <c r="B1274" s="2" t="s">
        <v>14</v>
      </c>
      <c r="C1274" s="7" t="s">
        <v>1517</v>
      </c>
      <c r="D1274" s="2" t="e">
        <f t="shared" si="57"/>
        <v>#REF!</v>
      </c>
      <c r="E1274" s="16" t="e">
        <f>VLOOKUP(C1274,#REF!,12,FALSE)</f>
        <v>#REF!</v>
      </c>
      <c r="F1274" s="2" t="str">
        <f>IFERROR(VLOOKUP($H1274,[1]종합!$B$2:$C$142,2,FALSE),0)</f>
        <v>물품</v>
      </c>
      <c r="G1274" s="2" t="str">
        <f t="shared" si="58"/>
        <v>수의계약</v>
      </c>
      <c r="H1274" s="2" t="str">
        <f>IFERROR(VLOOKUP(I1274,[1]종합!$A$1:$C$143,2,FALSE),0)</f>
        <v>가구및사무집기</v>
      </c>
      <c r="I1274" s="2" t="s">
        <v>1535</v>
      </c>
      <c r="J1274" s="7" t="s">
        <v>1333</v>
      </c>
      <c r="K1274" s="2" t="s">
        <v>20</v>
      </c>
      <c r="L1274" s="7" t="s">
        <v>281</v>
      </c>
      <c r="M1274" s="2" t="str">
        <f t="shared" si="59"/>
        <v>100~500만원</v>
      </c>
      <c r="N1274" s="11">
        <v>1152000</v>
      </c>
    </row>
    <row r="1275" spans="1:14" x14ac:dyDescent="0.4">
      <c r="A1275" s="1">
        <v>1273</v>
      </c>
      <c r="B1275" s="2" t="s">
        <v>14</v>
      </c>
      <c r="C1275" s="7" t="s">
        <v>1517</v>
      </c>
      <c r="D1275" s="2" t="e">
        <f t="shared" si="57"/>
        <v>#REF!</v>
      </c>
      <c r="E1275" s="16" t="e">
        <f>VLOOKUP(C1275,#REF!,12,FALSE)</f>
        <v>#REF!</v>
      </c>
      <c r="F1275" s="2" t="str">
        <f>IFERROR(VLOOKUP($H1275,[1]종합!$B$2:$C$142,2,FALSE),0)</f>
        <v>물품</v>
      </c>
      <c r="G1275" s="2" t="str">
        <f t="shared" si="58"/>
        <v>수의계약</v>
      </c>
      <c r="H1275" s="2" t="str">
        <f>IFERROR(VLOOKUP(I1275,[1]종합!$A$1:$C$143,2,FALSE),0)</f>
        <v>가구및사무집기</v>
      </c>
      <c r="I1275" s="2" t="s">
        <v>1558</v>
      </c>
      <c r="J1275" s="7" t="s">
        <v>1334</v>
      </c>
      <c r="K1275" s="2" t="s">
        <v>20</v>
      </c>
      <c r="L1275" s="7" t="s">
        <v>281</v>
      </c>
      <c r="M1275" s="2" t="str">
        <f t="shared" si="59"/>
        <v>100만원 미만</v>
      </c>
      <c r="N1275" s="11">
        <v>420000</v>
      </c>
    </row>
    <row r="1276" spans="1:14" x14ac:dyDescent="0.4">
      <c r="A1276" s="1">
        <v>1274</v>
      </c>
      <c r="B1276" s="2" t="s">
        <v>14</v>
      </c>
      <c r="C1276" s="7" t="s">
        <v>1517</v>
      </c>
      <c r="D1276" s="2" t="e">
        <f t="shared" si="57"/>
        <v>#REF!</v>
      </c>
      <c r="E1276" s="16" t="e">
        <f>VLOOKUP(C1276,#REF!,12,FALSE)</f>
        <v>#REF!</v>
      </c>
      <c r="F1276" s="2" t="str">
        <f>IFERROR(VLOOKUP($H1276,[1]종합!$B$2:$C$142,2,FALSE),0)</f>
        <v>물품</v>
      </c>
      <c r="G1276" s="2" t="str">
        <f t="shared" si="58"/>
        <v>수의계약</v>
      </c>
      <c r="H1276" s="2" t="str">
        <f>IFERROR(VLOOKUP(I1276,[1]종합!$A$1:$C$143,2,FALSE),0)</f>
        <v>가구및사무집기</v>
      </c>
      <c r="I1276" s="2" t="s">
        <v>1558</v>
      </c>
      <c r="J1276" s="7" t="s">
        <v>1334</v>
      </c>
      <c r="K1276" s="2" t="s">
        <v>20</v>
      </c>
      <c r="L1276" s="7" t="s">
        <v>281</v>
      </c>
      <c r="M1276" s="2" t="str">
        <f t="shared" si="59"/>
        <v>100만원 미만</v>
      </c>
      <c r="N1276" s="11">
        <v>400000</v>
      </c>
    </row>
    <row r="1277" spans="1:14" x14ac:dyDescent="0.4">
      <c r="A1277" s="1">
        <v>1275</v>
      </c>
      <c r="B1277" s="2" t="s">
        <v>14</v>
      </c>
      <c r="C1277" s="7" t="s">
        <v>1517</v>
      </c>
      <c r="D1277" s="2" t="e">
        <f t="shared" si="57"/>
        <v>#REF!</v>
      </c>
      <c r="E1277" s="16" t="e">
        <f>VLOOKUP(C1277,#REF!,12,FALSE)</f>
        <v>#REF!</v>
      </c>
      <c r="F1277" s="2" t="str">
        <f>IFERROR(VLOOKUP($H1277,[1]종합!$B$2:$C$142,2,FALSE),0)</f>
        <v>물품</v>
      </c>
      <c r="G1277" s="2" t="str">
        <f t="shared" si="58"/>
        <v>수의계약</v>
      </c>
      <c r="H1277" s="2" t="str">
        <f>IFERROR(VLOOKUP(I1277,[1]종합!$A$1:$C$143,2,FALSE),0)</f>
        <v>가구및사무집기</v>
      </c>
      <c r="I1277" s="2" t="s">
        <v>1558</v>
      </c>
      <c r="J1277" s="7" t="s">
        <v>1334</v>
      </c>
      <c r="K1277" s="2" t="s">
        <v>20</v>
      </c>
      <c r="L1277" s="7" t="s">
        <v>281</v>
      </c>
      <c r="M1277" s="2" t="str">
        <f t="shared" si="59"/>
        <v>100~500만원</v>
      </c>
      <c r="N1277" s="11">
        <v>1040000</v>
      </c>
    </row>
    <row r="1278" spans="1:14" x14ac:dyDescent="0.4">
      <c r="A1278" s="1">
        <v>1276</v>
      </c>
      <c r="B1278" s="2" t="s">
        <v>505</v>
      </c>
      <c r="C1278" s="7" t="s">
        <v>1517</v>
      </c>
      <c r="D1278" s="2" t="e">
        <f t="shared" si="57"/>
        <v>#REF!</v>
      </c>
      <c r="E1278" s="16" t="e">
        <f>VLOOKUP(C1278,#REF!,12,FALSE)</f>
        <v>#REF!</v>
      </c>
      <c r="F1278" s="2" t="str">
        <f>IFERROR(VLOOKUP($H1278,[1]종합!$B$2:$C$142,2,FALSE),0)</f>
        <v>물품</v>
      </c>
      <c r="G1278" s="2" t="str">
        <f t="shared" si="58"/>
        <v>수의계약</v>
      </c>
      <c r="H1278" s="2" t="str">
        <f>IFERROR(VLOOKUP(I1278,[1]종합!$A$1:$C$143,2,FALSE),0)</f>
        <v>가구및사무집기</v>
      </c>
      <c r="I1278" s="2" t="s">
        <v>1535</v>
      </c>
      <c r="J1278" s="7" t="s">
        <v>1332</v>
      </c>
      <c r="K1278" s="2" t="s">
        <v>1173</v>
      </c>
      <c r="L1278" s="7" t="s">
        <v>281</v>
      </c>
      <c r="M1278" s="2" t="str">
        <f t="shared" si="59"/>
        <v>100~500만원</v>
      </c>
      <c r="N1278" s="11">
        <v>2340000</v>
      </c>
    </row>
    <row r="1279" spans="1:14" x14ac:dyDescent="0.4">
      <c r="A1279" s="1">
        <v>1277</v>
      </c>
      <c r="B1279" s="2" t="s">
        <v>1104</v>
      </c>
      <c r="C1279" s="7" t="s">
        <v>1517</v>
      </c>
      <c r="D1279" s="2" t="e">
        <f t="shared" si="57"/>
        <v>#REF!</v>
      </c>
      <c r="E1279" s="16" t="e">
        <f>VLOOKUP(C1279,#REF!,12,FALSE)</f>
        <v>#REF!</v>
      </c>
      <c r="F1279" s="2" t="str">
        <f>IFERROR(VLOOKUP($H1279,[1]종합!$B$2:$C$142,2,FALSE),0)</f>
        <v>물품</v>
      </c>
      <c r="G1279" s="2" t="str">
        <f t="shared" si="58"/>
        <v>수의계약</v>
      </c>
      <c r="H1279" s="2" t="str">
        <f>IFERROR(VLOOKUP(I1279,[1]종합!$A$1:$C$143,2,FALSE),0)</f>
        <v>가구및사무집기</v>
      </c>
      <c r="I1279" s="2" t="s">
        <v>1535</v>
      </c>
      <c r="J1279" s="7" t="s">
        <v>1332</v>
      </c>
      <c r="K1279" s="2" t="s">
        <v>20</v>
      </c>
      <c r="L1279" s="7" t="s">
        <v>281</v>
      </c>
      <c r="M1279" s="2" t="str">
        <f t="shared" si="59"/>
        <v>100~500만원</v>
      </c>
      <c r="N1279" s="11">
        <v>1440000</v>
      </c>
    </row>
    <row r="1280" spans="1:14" x14ac:dyDescent="0.4">
      <c r="A1280" s="1">
        <v>1278</v>
      </c>
      <c r="B1280" s="2" t="s">
        <v>1162</v>
      </c>
      <c r="C1280" s="7" t="s">
        <v>1517</v>
      </c>
      <c r="D1280" s="2" t="e">
        <f t="shared" si="57"/>
        <v>#REF!</v>
      </c>
      <c r="E1280" s="16" t="e">
        <f>VLOOKUP(C1280,#REF!,12,FALSE)</f>
        <v>#REF!</v>
      </c>
      <c r="F1280" s="2" t="str">
        <f>IFERROR(VLOOKUP($H1280,[1]종합!$B$2:$C$142,2,FALSE),0)</f>
        <v>물품</v>
      </c>
      <c r="G1280" s="2" t="str">
        <f t="shared" si="58"/>
        <v>수의계약</v>
      </c>
      <c r="H1280" s="2" t="str">
        <f>IFERROR(VLOOKUP(I1280,[1]종합!$A$1:$C$143,2,FALSE),0)</f>
        <v>가구및사무집기</v>
      </c>
      <c r="I1280" s="2" t="s">
        <v>1676</v>
      </c>
      <c r="J1280" s="7" t="s">
        <v>1335</v>
      </c>
      <c r="K1280" s="2" t="s">
        <v>20</v>
      </c>
      <c r="L1280" s="7" t="s">
        <v>281</v>
      </c>
      <c r="M1280" s="2" t="str">
        <f t="shared" si="59"/>
        <v>100만원 미만</v>
      </c>
      <c r="N1280" s="11">
        <v>390000</v>
      </c>
    </row>
    <row r="1281" spans="1:14" x14ac:dyDescent="0.4">
      <c r="A1281" s="1">
        <v>1279</v>
      </c>
      <c r="B1281" s="2" t="s">
        <v>505</v>
      </c>
      <c r="C1281" s="7" t="s">
        <v>1517</v>
      </c>
      <c r="D1281" s="2" t="e">
        <f t="shared" si="57"/>
        <v>#REF!</v>
      </c>
      <c r="E1281" s="16" t="e">
        <f>VLOOKUP(C1281,#REF!,12,FALSE)</f>
        <v>#REF!</v>
      </c>
      <c r="F1281" s="2" t="str">
        <f>IFERROR(VLOOKUP($H1281,[1]종합!$B$2:$C$142,2,FALSE),0)</f>
        <v>물품</v>
      </c>
      <c r="G1281" s="2" t="str">
        <f t="shared" si="58"/>
        <v>수의계약</v>
      </c>
      <c r="H1281" s="2" t="str">
        <f>IFERROR(VLOOKUP(I1281,[1]종합!$A$1:$C$143,2,FALSE),0)</f>
        <v>가구및사무집기</v>
      </c>
      <c r="I1281" s="2" t="s">
        <v>1535</v>
      </c>
      <c r="J1281" s="7" t="s">
        <v>1336</v>
      </c>
      <c r="K1281" s="2" t="s">
        <v>20</v>
      </c>
      <c r="L1281" s="7" t="s">
        <v>281</v>
      </c>
      <c r="M1281" s="2" t="str">
        <f t="shared" si="59"/>
        <v>100만원 미만</v>
      </c>
      <c r="N1281" s="11">
        <v>338000</v>
      </c>
    </row>
    <row r="1282" spans="1:14" x14ac:dyDescent="0.4">
      <c r="A1282" s="1">
        <v>1280</v>
      </c>
      <c r="B1282" s="2" t="s">
        <v>14</v>
      </c>
      <c r="C1282" s="7" t="s">
        <v>1491</v>
      </c>
      <c r="D1282" s="2" t="e">
        <f t="shared" si="57"/>
        <v>#REF!</v>
      </c>
      <c r="E1282" s="16" t="e">
        <f>VLOOKUP(C1282,#REF!,12,FALSE)</f>
        <v>#REF!</v>
      </c>
      <c r="F1282" s="2" t="str">
        <f>IFERROR(VLOOKUP($H1282,[1]종합!$B$2:$C$142,2,FALSE),0)</f>
        <v>물품</v>
      </c>
      <c r="G1282" s="2" t="str">
        <f t="shared" si="58"/>
        <v>수의계약</v>
      </c>
      <c r="H1282" s="2" t="str">
        <f>IFERROR(VLOOKUP(I1282,[1]종합!$A$1:$C$143,2,FALSE),0)</f>
        <v>가구및사무집기</v>
      </c>
      <c r="I1282" s="2" t="s">
        <v>1535</v>
      </c>
      <c r="J1282" s="7" t="s">
        <v>1337</v>
      </c>
      <c r="K1282" s="2" t="s">
        <v>20</v>
      </c>
      <c r="L1282" s="7" t="s">
        <v>701</v>
      </c>
      <c r="M1282" s="2" t="str">
        <f t="shared" si="59"/>
        <v>100~500만원</v>
      </c>
      <c r="N1282" s="11">
        <v>1540000</v>
      </c>
    </row>
    <row r="1283" spans="1:14" ht="16.5" customHeight="1" x14ac:dyDescent="0.4">
      <c r="A1283" s="1">
        <v>1281</v>
      </c>
      <c r="B1283" s="2" t="s">
        <v>1568</v>
      </c>
      <c r="C1283" s="7" t="s">
        <v>1492</v>
      </c>
      <c r="D1283" s="2" t="str">
        <f t="shared" ref="D1283:D1346" si="60">IF(OR($E1283="천안", $E1283="공주", $E1283="보령", $E1283="아산", $E1283="서산", $E1283="논산", $E1283="계룡", $E1283="당진", $E1283="금산", $E1283="부여", $E1283="서천", $E1283="청양", $E1283="홍성", $E1283="예산", $E1283="태안"), "도내", "도외")</f>
        <v>도내</v>
      </c>
      <c r="E1283" s="3" t="s">
        <v>1569</v>
      </c>
      <c r="F1283" s="2" t="str">
        <f>IFERROR(VLOOKUP($H1283,[1]종합!$B$2:$C$142,2,FALSE),0)</f>
        <v>용역</v>
      </c>
      <c r="G1283" s="2" t="str">
        <f t="shared" ref="G1283:G1346" si="61">IF($N1283&gt;20000000, "입찰계약", "수의계약")</f>
        <v>수의계약</v>
      </c>
      <c r="H1283" s="2" t="str">
        <f>IFERROR(VLOOKUP(I1283,[1]종합!$A$1:$C$143,2,FALSE),0)</f>
        <v>연구조사및감리</v>
      </c>
      <c r="I1283" s="2" t="s">
        <v>1570</v>
      </c>
      <c r="J1283" s="7" t="s">
        <v>1338</v>
      </c>
      <c r="K1283" s="2" t="s">
        <v>1571</v>
      </c>
      <c r="L1283" s="7" t="s">
        <v>179</v>
      </c>
      <c r="M1283" s="2" t="str">
        <f t="shared" ref="M1283:M1346" si="62">IF($N1283&lt;1000000, "100만원 미만", IF($N1283&lt;5000000, "100~500만원", IF($N1283&lt;10000000, "500~1000만원", IF($N1283&lt;20000000, "1000~2000만원", IF($N1283&lt;30000000, "2000~3000만원", IF($N1283&lt;40000000, "3000~4000만원", IF($N1283&lt;50000000, "4000~5000만원", "5000만원 이상")))))))</f>
        <v>500~1000만원</v>
      </c>
      <c r="N1283" s="11">
        <v>9252000</v>
      </c>
    </row>
    <row r="1284" spans="1:14" ht="16.5" customHeight="1" x14ac:dyDescent="0.4">
      <c r="A1284" s="1">
        <v>1282</v>
      </c>
      <c r="B1284" s="2" t="s">
        <v>1568</v>
      </c>
      <c r="C1284" s="7" t="s">
        <v>1493</v>
      </c>
      <c r="D1284" s="2" t="str">
        <f t="shared" si="60"/>
        <v>도내</v>
      </c>
      <c r="E1284" s="3" t="s">
        <v>1573</v>
      </c>
      <c r="F1284" s="2" t="str">
        <f>IFERROR(VLOOKUP($H1284,[1]종합!$B$2:$C$142,2,FALSE),0)</f>
        <v>용역</v>
      </c>
      <c r="G1284" s="2" t="str">
        <f t="shared" si="61"/>
        <v>수의계약</v>
      </c>
      <c r="H1284" s="2" t="str">
        <f>IFERROR(VLOOKUP(I1284,[1]종합!$A$1:$C$143,2,FALSE),0)</f>
        <v>청소및시설관리</v>
      </c>
      <c r="I1284" s="2" t="s">
        <v>1574</v>
      </c>
      <c r="J1284" s="7" t="s">
        <v>1340</v>
      </c>
      <c r="K1284" s="2" t="s">
        <v>1571</v>
      </c>
      <c r="L1284" s="7" t="s">
        <v>40</v>
      </c>
      <c r="M1284" s="2" t="str">
        <f t="shared" si="62"/>
        <v>100~500만원</v>
      </c>
      <c r="N1284" s="11">
        <v>1500000</v>
      </c>
    </row>
    <row r="1285" spans="1:14" ht="16.5" customHeight="1" x14ac:dyDescent="0.4">
      <c r="A1285" s="1">
        <v>1283</v>
      </c>
      <c r="B1285" s="2" t="s">
        <v>1568</v>
      </c>
      <c r="C1285" s="7" t="s">
        <v>1575</v>
      </c>
      <c r="D1285" s="2" t="str">
        <f t="shared" si="60"/>
        <v>도내</v>
      </c>
      <c r="E1285" s="3" t="s">
        <v>1576</v>
      </c>
      <c r="F1285" s="2" t="str">
        <f>IFERROR(VLOOKUP($H1285,[1]종합!$B$2:$C$142,2,FALSE),0)</f>
        <v>물품</v>
      </c>
      <c r="G1285" s="2" t="str">
        <f t="shared" si="61"/>
        <v>수의계약</v>
      </c>
      <c r="H1285" s="2" t="str">
        <f>IFERROR(VLOOKUP(I1285,[1]종합!$A$1:$C$143,2,FALSE),0)</f>
        <v>사무용품및소모품</v>
      </c>
      <c r="I1285" s="5" t="s">
        <v>1577</v>
      </c>
      <c r="J1285" s="7" t="s">
        <v>1341</v>
      </c>
      <c r="K1285" s="2" t="s">
        <v>1571</v>
      </c>
      <c r="L1285" s="7" t="s">
        <v>101</v>
      </c>
      <c r="M1285" s="2" t="str">
        <f t="shared" si="62"/>
        <v>100만원 미만</v>
      </c>
      <c r="N1285" s="11">
        <v>943500</v>
      </c>
    </row>
    <row r="1286" spans="1:14" ht="16.5" customHeight="1" x14ac:dyDescent="0.4">
      <c r="A1286" s="1">
        <v>1284</v>
      </c>
      <c r="B1286" s="2" t="s">
        <v>1568</v>
      </c>
      <c r="C1286" s="7" t="s">
        <v>1492</v>
      </c>
      <c r="D1286" s="2" t="str">
        <f t="shared" si="60"/>
        <v>도내</v>
      </c>
      <c r="E1286" s="3" t="s">
        <v>1569</v>
      </c>
      <c r="F1286" s="2" t="str">
        <f>IFERROR(VLOOKUP($H1286,[1]종합!$B$2:$C$142,2,FALSE),0)</f>
        <v>용역</v>
      </c>
      <c r="G1286" s="2" t="str">
        <f t="shared" si="61"/>
        <v>수의계약</v>
      </c>
      <c r="H1286" s="2" t="str">
        <f>IFERROR(VLOOKUP(I1286,[1]종합!$A$1:$C$143,2,FALSE),0)</f>
        <v>교육</v>
      </c>
      <c r="I1286" s="2" t="s">
        <v>1579</v>
      </c>
      <c r="J1286" s="7" t="s">
        <v>1342</v>
      </c>
      <c r="K1286" s="2" t="s">
        <v>1571</v>
      </c>
      <c r="L1286" s="7" t="s">
        <v>179</v>
      </c>
      <c r="M1286" s="2" t="str">
        <f t="shared" si="62"/>
        <v>500~1000만원</v>
      </c>
      <c r="N1286" s="11">
        <v>9609000</v>
      </c>
    </row>
    <row r="1287" spans="1:14" ht="16.5" customHeight="1" x14ac:dyDescent="0.4">
      <c r="A1287" s="1">
        <v>1285</v>
      </c>
      <c r="B1287" s="2" t="s">
        <v>1568</v>
      </c>
      <c r="C1287" s="7" t="s">
        <v>1493</v>
      </c>
      <c r="D1287" s="2" t="str">
        <f t="shared" si="60"/>
        <v>도내</v>
      </c>
      <c r="E1287" s="3" t="s">
        <v>1572</v>
      </c>
      <c r="F1287" s="2" t="str">
        <f>IFERROR(VLOOKUP($H1287,[1]종합!$B$2:$C$142,2,FALSE),0)</f>
        <v>용역</v>
      </c>
      <c r="G1287" s="2" t="str">
        <f t="shared" si="61"/>
        <v>수의계약</v>
      </c>
      <c r="H1287" s="2" t="str">
        <f>IFERROR(VLOOKUP(I1287,[1]종합!$A$1:$C$143,2,FALSE),0)</f>
        <v>청소및시설관리</v>
      </c>
      <c r="I1287" s="2" t="s">
        <v>1580</v>
      </c>
      <c r="J1287" s="7" t="s">
        <v>1343</v>
      </c>
      <c r="K1287" s="2" t="s">
        <v>1581</v>
      </c>
      <c r="L1287" s="7" t="s">
        <v>62</v>
      </c>
      <c r="M1287" s="2" t="str">
        <f t="shared" si="62"/>
        <v>1000~2000만원</v>
      </c>
      <c r="N1287" s="11">
        <v>13986000</v>
      </c>
    </row>
    <row r="1288" spans="1:14" ht="16.5" customHeight="1" x14ac:dyDescent="0.4">
      <c r="A1288" s="1">
        <v>1286</v>
      </c>
      <c r="B1288" s="2" t="s">
        <v>1568</v>
      </c>
      <c r="C1288" s="7" t="s">
        <v>1493</v>
      </c>
      <c r="D1288" s="2" t="str">
        <f t="shared" si="60"/>
        <v>도내</v>
      </c>
      <c r="E1288" s="3" t="s">
        <v>1573</v>
      </c>
      <c r="F1288" s="2" t="str">
        <f>IFERROR(VLOOKUP($H1288,[1]종합!$B$2:$C$142,2,FALSE),0)</f>
        <v>물품</v>
      </c>
      <c r="G1288" s="2" t="str">
        <f t="shared" si="61"/>
        <v>수의계약</v>
      </c>
      <c r="H1288" s="2" t="str">
        <f>IFERROR(VLOOKUP(I1288,[1]종합!$A$1:$C$143,2,FALSE),0)</f>
        <v>청소위생용품</v>
      </c>
      <c r="I1288" s="2" t="s">
        <v>1582</v>
      </c>
      <c r="J1288" s="7" t="s">
        <v>1344</v>
      </c>
      <c r="K1288" s="2" t="s">
        <v>1571</v>
      </c>
      <c r="L1288" s="7" t="s">
        <v>354</v>
      </c>
      <c r="M1288" s="2" t="str">
        <f t="shared" si="62"/>
        <v>100만원 미만</v>
      </c>
      <c r="N1288" s="11">
        <v>287000</v>
      </c>
    </row>
    <row r="1289" spans="1:14" ht="16.5" customHeight="1" x14ac:dyDescent="0.4">
      <c r="A1289" s="1">
        <v>1287</v>
      </c>
      <c r="B1289" s="2" t="s">
        <v>1568</v>
      </c>
      <c r="C1289" s="7" t="s">
        <v>1493</v>
      </c>
      <c r="D1289" s="2" t="str">
        <f t="shared" si="60"/>
        <v>도내</v>
      </c>
      <c r="E1289" s="3" t="s">
        <v>1573</v>
      </c>
      <c r="F1289" s="2" t="str">
        <f>IFERROR(VLOOKUP($H1289,[1]종합!$B$2:$C$142,2,FALSE),0)</f>
        <v>용역</v>
      </c>
      <c r="G1289" s="2" t="str">
        <f t="shared" si="61"/>
        <v>수의계약</v>
      </c>
      <c r="H1289" s="2" t="str">
        <f>IFERROR(VLOOKUP(I1289,[1]종합!$A$1:$C$143,2,FALSE),0)</f>
        <v>청소및시설관리</v>
      </c>
      <c r="I1289" s="2" t="s">
        <v>1574</v>
      </c>
      <c r="J1289" s="7" t="s">
        <v>1345</v>
      </c>
      <c r="K1289" s="2" t="s">
        <v>1571</v>
      </c>
      <c r="L1289" s="7" t="s">
        <v>354</v>
      </c>
      <c r="M1289" s="2" t="str">
        <f t="shared" si="62"/>
        <v>1000~2000만원</v>
      </c>
      <c r="N1289" s="11">
        <v>15322300</v>
      </c>
    </row>
    <row r="1290" spans="1:14" ht="16.5" customHeight="1" x14ac:dyDescent="0.4">
      <c r="A1290" s="1">
        <v>1288</v>
      </c>
      <c r="B1290" s="2" t="s">
        <v>1568</v>
      </c>
      <c r="C1290" s="7" t="s">
        <v>1494</v>
      </c>
      <c r="D1290" s="2" t="str">
        <f t="shared" si="60"/>
        <v>도내</v>
      </c>
      <c r="E1290" s="3" t="s">
        <v>1573</v>
      </c>
      <c r="F1290" s="2" t="str">
        <f>IFERROR(VLOOKUP($H1290,[1]종합!$B$2:$C$142,2,FALSE),0)</f>
        <v>용역</v>
      </c>
      <c r="G1290" s="2" t="str">
        <f t="shared" si="61"/>
        <v>수의계약</v>
      </c>
      <c r="H1290" s="2" t="str">
        <f>IFERROR(VLOOKUP(I1290,[1]종합!$A$1:$C$143,2,FALSE),0)</f>
        <v>청소및시설관리</v>
      </c>
      <c r="I1290" s="4" t="s">
        <v>1583</v>
      </c>
      <c r="J1290" s="7" t="s">
        <v>1346</v>
      </c>
      <c r="K1290" s="2" t="s">
        <v>1571</v>
      </c>
      <c r="L1290" s="7" t="s">
        <v>81</v>
      </c>
      <c r="M1290" s="2" t="str">
        <f t="shared" si="62"/>
        <v>100만원 미만</v>
      </c>
      <c r="N1290" s="11">
        <v>25000</v>
      </c>
    </row>
    <row r="1291" spans="1:14" ht="16.5" customHeight="1" x14ac:dyDescent="0.4">
      <c r="A1291" s="1">
        <v>1289</v>
      </c>
      <c r="B1291" s="2" t="s">
        <v>1568</v>
      </c>
      <c r="C1291" s="7" t="s">
        <v>1493</v>
      </c>
      <c r="D1291" s="2" t="str">
        <f t="shared" si="60"/>
        <v>도내</v>
      </c>
      <c r="E1291" s="3" t="s">
        <v>1573</v>
      </c>
      <c r="F1291" s="2" t="str">
        <f>IFERROR(VLOOKUP($H1291,[1]종합!$B$2:$C$142,2,FALSE),0)</f>
        <v>용역</v>
      </c>
      <c r="G1291" s="2" t="str">
        <f t="shared" si="61"/>
        <v>수의계약</v>
      </c>
      <c r="H1291" s="2" t="str">
        <f>IFERROR(VLOOKUP(I1291,[1]종합!$A$1:$C$143,2,FALSE),0)</f>
        <v>청소및시설관리</v>
      </c>
      <c r="I1291" s="5" t="s">
        <v>1574</v>
      </c>
      <c r="J1291" s="7" t="s">
        <v>1347</v>
      </c>
      <c r="K1291" s="2" t="s">
        <v>1571</v>
      </c>
      <c r="L1291" s="7" t="s">
        <v>40</v>
      </c>
      <c r="M1291" s="2" t="str">
        <f t="shared" si="62"/>
        <v>100~500만원</v>
      </c>
      <c r="N1291" s="11">
        <v>1500000</v>
      </c>
    </row>
    <row r="1292" spans="1:14" ht="16.5" customHeight="1" x14ac:dyDescent="0.4">
      <c r="A1292" s="1">
        <v>1290</v>
      </c>
      <c r="B1292" s="2" t="s">
        <v>1568</v>
      </c>
      <c r="C1292" s="7" t="s">
        <v>1493</v>
      </c>
      <c r="D1292" s="2" t="str">
        <f t="shared" si="60"/>
        <v>도내</v>
      </c>
      <c r="E1292" s="3" t="s">
        <v>1573</v>
      </c>
      <c r="F1292" s="2" t="str">
        <f>IFERROR(VLOOKUP($H1292,[1]종합!$B$2:$C$142,2,FALSE),0)</f>
        <v>용역</v>
      </c>
      <c r="G1292" s="2" t="str">
        <f t="shared" si="61"/>
        <v>수의계약</v>
      </c>
      <c r="H1292" s="2" t="str">
        <f>IFERROR(VLOOKUP(I1292,[1]종합!$A$1:$C$143,2,FALSE),0)</f>
        <v>청소및시설관리</v>
      </c>
      <c r="I1292" s="4" t="s">
        <v>1574</v>
      </c>
      <c r="J1292" s="7" t="s">
        <v>1348</v>
      </c>
      <c r="K1292" s="2" t="s">
        <v>1571</v>
      </c>
      <c r="L1292" s="7" t="s">
        <v>1004</v>
      </c>
      <c r="M1292" s="2" t="str">
        <f t="shared" si="62"/>
        <v>100~500만원</v>
      </c>
      <c r="N1292" s="11">
        <v>2289330</v>
      </c>
    </row>
    <row r="1293" spans="1:14" ht="16.5" customHeight="1" x14ac:dyDescent="0.4">
      <c r="A1293" s="1">
        <v>1291</v>
      </c>
      <c r="B1293" s="2" t="s">
        <v>1568</v>
      </c>
      <c r="C1293" s="7" t="s">
        <v>1493</v>
      </c>
      <c r="D1293" s="2" t="str">
        <f t="shared" si="60"/>
        <v>도내</v>
      </c>
      <c r="E1293" s="3" t="s">
        <v>1573</v>
      </c>
      <c r="F1293" s="2" t="str">
        <f>IFERROR(VLOOKUP($H1293,[1]종합!$B$2:$C$142,2,FALSE),0)</f>
        <v>용역</v>
      </c>
      <c r="G1293" s="2" t="str">
        <f t="shared" si="61"/>
        <v>수의계약</v>
      </c>
      <c r="H1293" s="2" t="str">
        <f>IFERROR(VLOOKUP(I1293,[1]종합!$A$1:$C$143,2,FALSE),0)</f>
        <v>청소및시설관리</v>
      </c>
      <c r="I1293" s="2" t="s">
        <v>1574</v>
      </c>
      <c r="J1293" s="7" t="s">
        <v>1348</v>
      </c>
      <c r="K1293" s="2" t="s">
        <v>1571</v>
      </c>
      <c r="L1293" s="7" t="s">
        <v>1004</v>
      </c>
      <c r="M1293" s="2" t="str">
        <f t="shared" si="62"/>
        <v>100~500만원</v>
      </c>
      <c r="N1293" s="11">
        <v>2109330</v>
      </c>
    </row>
    <row r="1294" spans="1:14" ht="16.5" customHeight="1" x14ac:dyDescent="0.4">
      <c r="A1294" s="1">
        <v>1292</v>
      </c>
      <c r="B1294" s="2" t="s">
        <v>1568</v>
      </c>
      <c r="C1294" s="7" t="s">
        <v>1511</v>
      </c>
      <c r="D1294" s="2" t="str">
        <f t="shared" si="60"/>
        <v>도내</v>
      </c>
      <c r="E1294" s="2" t="s">
        <v>1573</v>
      </c>
      <c r="F1294" s="2" t="str">
        <f>IFERROR(VLOOKUP($H1294,[1]종합!$B$2:$C$142,2,FALSE),0)</f>
        <v>물품</v>
      </c>
      <c r="G1294" s="2" t="str">
        <f t="shared" si="61"/>
        <v>수의계약</v>
      </c>
      <c r="H1294" s="2" t="str">
        <f>IFERROR(VLOOKUP(I1294,[1]종합!$A$1:$C$143,2,FALSE),0)</f>
        <v>농업조경화훼</v>
      </c>
      <c r="I1294" s="4" t="s">
        <v>1584</v>
      </c>
      <c r="J1294" s="7" t="s">
        <v>1349</v>
      </c>
      <c r="K1294" s="2" t="s">
        <v>1571</v>
      </c>
      <c r="L1294" s="7" t="s">
        <v>81</v>
      </c>
      <c r="M1294" s="2" t="str">
        <f t="shared" si="62"/>
        <v>100만원 미만</v>
      </c>
      <c r="N1294" s="11">
        <v>160000</v>
      </c>
    </row>
    <row r="1295" spans="1:14" ht="16.5" customHeight="1" x14ac:dyDescent="0.4">
      <c r="A1295" s="1">
        <v>1293</v>
      </c>
      <c r="B1295" s="2" t="s">
        <v>1568</v>
      </c>
      <c r="C1295" s="7" t="s">
        <v>1495</v>
      </c>
      <c r="D1295" s="2" t="str">
        <f t="shared" si="60"/>
        <v>도내</v>
      </c>
      <c r="E1295" s="2" t="s">
        <v>1573</v>
      </c>
      <c r="F1295" s="2" t="str">
        <f>IFERROR(VLOOKUP($H1295,[1]종합!$B$2:$C$142,2,FALSE),0)</f>
        <v>용역</v>
      </c>
      <c r="G1295" s="2" t="str">
        <f t="shared" si="61"/>
        <v>수의계약</v>
      </c>
      <c r="H1295" s="2" t="str">
        <f>IFERROR(VLOOKUP(I1295,[1]종합!$A$1:$C$143,2,FALSE),0)</f>
        <v>관리서비스</v>
      </c>
      <c r="I1295" s="4" t="s">
        <v>1585</v>
      </c>
      <c r="J1295" s="7" t="s">
        <v>1350</v>
      </c>
      <c r="K1295" s="2" t="s">
        <v>1571</v>
      </c>
      <c r="L1295" s="7" t="s">
        <v>120</v>
      </c>
      <c r="M1295" s="2" t="str">
        <f t="shared" si="62"/>
        <v>100만원 미만</v>
      </c>
      <c r="N1295" s="11">
        <v>580000</v>
      </c>
    </row>
    <row r="1296" spans="1:14" ht="16.5" customHeight="1" x14ac:dyDescent="0.4">
      <c r="A1296" s="1">
        <v>1294</v>
      </c>
      <c r="B1296" s="2" t="s">
        <v>1568</v>
      </c>
      <c r="C1296" s="7" t="s">
        <v>1496</v>
      </c>
      <c r="D1296" s="2" t="str">
        <f t="shared" si="60"/>
        <v>도내</v>
      </c>
      <c r="E1296" s="2" t="s">
        <v>1573</v>
      </c>
      <c r="F1296" s="2" t="str">
        <f>IFERROR(VLOOKUP($H1296,[1]종합!$B$2:$C$142,2,FALSE),0)</f>
        <v>물품</v>
      </c>
      <c r="G1296" s="2" t="str">
        <f t="shared" si="61"/>
        <v>수의계약</v>
      </c>
      <c r="H1296" s="2" t="str">
        <f>IFERROR(VLOOKUP(I1296,[1]종합!$A$1:$C$143,2,FALSE),0)</f>
        <v>도서및교구재</v>
      </c>
      <c r="I1296" s="4" t="s">
        <v>1586</v>
      </c>
      <c r="J1296" s="7" t="s">
        <v>1351</v>
      </c>
      <c r="K1296" s="2" t="s">
        <v>1571</v>
      </c>
      <c r="L1296" s="7" t="s">
        <v>69</v>
      </c>
      <c r="M1296" s="2" t="str">
        <f t="shared" si="62"/>
        <v>100만원 미만</v>
      </c>
      <c r="N1296" s="11">
        <v>132000</v>
      </c>
    </row>
    <row r="1297" spans="1:14" ht="16.5" customHeight="1" x14ac:dyDescent="0.4">
      <c r="A1297" s="1">
        <v>1295</v>
      </c>
      <c r="B1297" s="2" t="s">
        <v>1568</v>
      </c>
      <c r="C1297" s="7" t="s">
        <v>1497</v>
      </c>
      <c r="D1297" s="2" t="str">
        <f t="shared" si="60"/>
        <v>도외</v>
      </c>
      <c r="E1297" s="2" t="s">
        <v>1587</v>
      </c>
      <c r="F1297" s="2" t="str">
        <f>IFERROR(VLOOKUP($H1297,[1]종합!$B$2:$C$142,2,FALSE),0)</f>
        <v>용역</v>
      </c>
      <c r="G1297" s="2" t="str">
        <f t="shared" si="61"/>
        <v>수의계약</v>
      </c>
      <c r="H1297" s="2" t="str">
        <f>IFERROR(VLOOKUP(I1297,[1]종합!$A$1:$C$143,2,FALSE),0)</f>
        <v>청소및시설관리</v>
      </c>
      <c r="I1297" s="4" t="s">
        <v>1588</v>
      </c>
      <c r="J1297" s="7" t="s">
        <v>1352</v>
      </c>
      <c r="K1297" s="2" t="s">
        <v>1571</v>
      </c>
      <c r="L1297" s="7" t="s">
        <v>354</v>
      </c>
      <c r="M1297" s="2" t="str">
        <f t="shared" si="62"/>
        <v>100~500만원</v>
      </c>
      <c r="N1297" s="11">
        <v>1629000</v>
      </c>
    </row>
    <row r="1298" spans="1:14" ht="16.5" customHeight="1" x14ac:dyDescent="0.4">
      <c r="A1298" s="1">
        <v>1296</v>
      </c>
      <c r="B1298" s="2" t="s">
        <v>1568</v>
      </c>
      <c r="C1298" s="7" t="s">
        <v>1493</v>
      </c>
      <c r="D1298" s="2" t="str">
        <f t="shared" si="60"/>
        <v>도내</v>
      </c>
      <c r="E1298" s="3" t="s">
        <v>1573</v>
      </c>
      <c r="F1298" s="2" t="str">
        <f>IFERROR(VLOOKUP($H1298,[1]종합!$B$2:$C$142,2,FALSE),0)</f>
        <v>용역</v>
      </c>
      <c r="G1298" s="2" t="str">
        <f t="shared" si="61"/>
        <v>수의계약</v>
      </c>
      <c r="H1298" s="2" t="str">
        <f>IFERROR(VLOOKUP(I1298,[1]종합!$A$1:$C$143,2,FALSE),0)</f>
        <v>청소및시설관리</v>
      </c>
      <c r="I1298" s="4" t="s">
        <v>1574</v>
      </c>
      <c r="J1298" s="7" t="s">
        <v>1353</v>
      </c>
      <c r="K1298" s="2" t="s">
        <v>1571</v>
      </c>
      <c r="L1298" s="7" t="s">
        <v>40</v>
      </c>
      <c r="M1298" s="2" t="str">
        <f t="shared" si="62"/>
        <v>100~500만원</v>
      </c>
      <c r="N1298" s="11">
        <v>1500000</v>
      </c>
    </row>
    <row r="1299" spans="1:14" ht="16.5" customHeight="1" x14ac:dyDescent="0.4">
      <c r="A1299" s="1">
        <v>1297</v>
      </c>
      <c r="B1299" s="2" t="s">
        <v>1568</v>
      </c>
      <c r="C1299" s="7" t="s">
        <v>1503</v>
      </c>
      <c r="D1299" s="2" t="str">
        <f t="shared" si="60"/>
        <v>도내</v>
      </c>
      <c r="E1299" s="2" t="s">
        <v>1573</v>
      </c>
      <c r="F1299" s="2" t="str">
        <f>IFERROR(VLOOKUP($H1299,[1]종합!$B$2:$C$142,2,FALSE),0)</f>
        <v>용역</v>
      </c>
      <c r="G1299" s="2" t="str">
        <f t="shared" si="61"/>
        <v>수의계약</v>
      </c>
      <c r="H1299" s="2" t="str">
        <f>IFERROR(VLOOKUP(I1299,[1]종합!$A$1:$C$143,2,FALSE),0)</f>
        <v>교육</v>
      </c>
      <c r="I1299" s="4" t="s">
        <v>1589</v>
      </c>
      <c r="J1299" s="7" t="s">
        <v>1354</v>
      </c>
      <c r="K1299" s="2" t="s">
        <v>1571</v>
      </c>
      <c r="L1299" s="7" t="s">
        <v>358</v>
      </c>
      <c r="M1299" s="2" t="str">
        <f t="shared" si="62"/>
        <v>500~1000만원</v>
      </c>
      <c r="N1299" s="11">
        <v>8100000</v>
      </c>
    </row>
    <row r="1300" spans="1:14" ht="16.5" customHeight="1" x14ac:dyDescent="0.4">
      <c r="A1300" s="1">
        <v>1298</v>
      </c>
      <c r="B1300" s="2" t="s">
        <v>1568</v>
      </c>
      <c r="C1300" s="7" t="s">
        <v>1498</v>
      </c>
      <c r="D1300" s="2" t="str">
        <f t="shared" si="60"/>
        <v>도내</v>
      </c>
      <c r="E1300" s="2" t="s">
        <v>1573</v>
      </c>
      <c r="F1300" s="2" t="str">
        <f>IFERROR(VLOOKUP($H1300,[1]종합!$B$2:$C$142,2,FALSE),0)</f>
        <v>용역</v>
      </c>
      <c r="G1300" s="2" t="str">
        <f t="shared" si="61"/>
        <v>수의계약</v>
      </c>
      <c r="H1300" s="2" t="str">
        <f>IFERROR(VLOOKUP(I1300,[1]종합!$A$1:$C$143,2,FALSE),0)</f>
        <v>교육</v>
      </c>
      <c r="I1300" s="4" t="s">
        <v>1589</v>
      </c>
      <c r="J1300" s="7" t="s">
        <v>1354</v>
      </c>
      <c r="K1300" s="2" t="s">
        <v>1571</v>
      </c>
      <c r="L1300" s="7" t="s">
        <v>358</v>
      </c>
      <c r="M1300" s="2" t="str">
        <f t="shared" si="62"/>
        <v>1000~2000만원</v>
      </c>
      <c r="N1300" s="11">
        <v>13698200</v>
      </c>
    </row>
    <row r="1301" spans="1:14" ht="16.5" customHeight="1" x14ac:dyDescent="0.4">
      <c r="A1301" s="1">
        <v>1299</v>
      </c>
      <c r="B1301" s="2" t="s">
        <v>1568</v>
      </c>
      <c r="C1301" s="7" t="s">
        <v>1495</v>
      </c>
      <c r="D1301" s="2" t="str">
        <f t="shared" si="60"/>
        <v>도내</v>
      </c>
      <c r="E1301" s="2" t="s">
        <v>1573</v>
      </c>
      <c r="F1301" s="2" t="str">
        <f>IFERROR(VLOOKUP($H1301,[1]종합!$B$2:$C$142,2,FALSE),0)</f>
        <v>용역</v>
      </c>
      <c r="G1301" s="2" t="str">
        <f t="shared" si="61"/>
        <v>수의계약</v>
      </c>
      <c r="H1301" s="2" t="str">
        <f>IFERROR(VLOOKUP(I1301,[1]종합!$A$1:$C$143,2,FALSE),0)</f>
        <v>관리서비스</v>
      </c>
      <c r="I1301" s="4" t="s">
        <v>1585</v>
      </c>
      <c r="J1301" s="7" t="s">
        <v>1355</v>
      </c>
      <c r="K1301" s="2" t="s">
        <v>1571</v>
      </c>
      <c r="L1301" s="7" t="s">
        <v>120</v>
      </c>
      <c r="M1301" s="2" t="str">
        <f t="shared" si="62"/>
        <v>100만원 미만</v>
      </c>
      <c r="N1301" s="11">
        <v>140800</v>
      </c>
    </row>
    <row r="1302" spans="1:14" ht="16.5" customHeight="1" x14ac:dyDescent="0.4">
      <c r="A1302" s="1">
        <v>1300</v>
      </c>
      <c r="B1302" s="2" t="s">
        <v>1568</v>
      </c>
      <c r="C1302" s="7" t="s">
        <v>1494</v>
      </c>
      <c r="D1302" s="2" t="str">
        <f t="shared" si="60"/>
        <v>도내</v>
      </c>
      <c r="E1302" s="3" t="s">
        <v>1573</v>
      </c>
      <c r="F1302" s="2" t="str">
        <f>IFERROR(VLOOKUP($H1302,[1]종합!$B$2:$C$142,2,FALSE),0)</f>
        <v>용역</v>
      </c>
      <c r="G1302" s="2" t="str">
        <f t="shared" si="61"/>
        <v>수의계약</v>
      </c>
      <c r="H1302" s="2" t="str">
        <f>IFERROR(VLOOKUP(I1302,[1]종합!$A$1:$C$143,2,FALSE),0)</f>
        <v>청소및시설관리</v>
      </c>
      <c r="I1302" s="4" t="s">
        <v>1583</v>
      </c>
      <c r="J1302" s="7" t="s">
        <v>1356</v>
      </c>
      <c r="K1302" s="2" t="s">
        <v>1571</v>
      </c>
      <c r="L1302" s="7" t="s">
        <v>114</v>
      </c>
      <c r="M1302" s="2" t="str">
        <f t="shared" si="62"/>
        <v>100만원 미만</v>
      </c>
      <c r="N1302" s="11">
        <v>18000</v>
      </c>
    </row>
    <row r="1303" spans="1:14" ht="16.5" customHeight="1" x14ac:dyDescent="0.4">
      <c r="A1303" s="1">
        <v>1301</v>
      </c>
      <c r="B1303" s="2" t="s">
        <v>1568</v>
      </c>
      <c r="C1303" s="7" t="s">
        <v>1494</v>
      </c>
      <c r="D1303" s="2" t="str">
        <f t="shared" si="60"/>
        <v>도내</v>
      </c>
      <c r="E1303" s="3" t="s">
        <v>1573</v>
      </c>
      <c r="F1303" s="2" t="str">
        <f>IFERROR(VLOOKUP($H1303,[1]종합!$B$2:$C$142,2,FALSE),0)</f>
        <v>용역</v>
      </c>
      <c r="G1303" s="2" t="str">
        <f t="shared" si="61"/>
        <v>수의계약</v>
      </c>
      <c r="H1303" s="2" t="str">
        <f>IFERROR(VLOOKUP(I1303,[1]종합!$A$1:$C$143,2,FALSE),0)</f>
        <v>청소및시설관리</v>
      </c>
      <c r="I1303" s="4" t="s">
        <v>1583</v>
      </c>
      <c r="J1303" s="7" t="s">
        <v>1356</v>
      </c>
      <c r="K1303" s="2" t="s">
        <v>1571</v>
      </c>
      <c r="L1303" s="7" t="s">
        <v>114</v>
      </c>
      <c r="M1303" s="2" t="str">
        <f t="shared" si="62"/>
        <v>100만원 미만</v>
      </c>
      <c r="N1303" s="11">
        <v>30000</v>
      </c>
    </row>
    <row r="1304" spans="1:14" ht="16.5" customHeight="1" x14ac:dyDescent="0.4">
      <c r="A1304" s="1">
        <v>1302</v>
      </c>
      <c r="B1304" s="2" t="s">
        <v>1568</v>
      </c>
      <c r="C1304" s="7" t="s">
        <v>1494</v>
      </c>
      <c r="D1304" s="2" t="str">
        <f t="shared" si="60"/>
        <v>도내</v>
      </c>
      <c r="E1304" s="3" t="s">
        <v>1573</v>
      </c>
      <c r="F1304" s="2" t="str">
        <f>IFERROR(VLOOKUP($H1304,[1]종합!$B$2:$C$142,2,FALSE),0)</f>
        <v>용역</v>
      </c>
      <c r="G1304" s="2" t="str">
        <f t="shared" si="61"/>
        <v>수의계약</v>
      </c>
      <c r="H1304" s="2" t="str">
        <f>IFERROR(VLOOKUP(I1304,[1]종합!$A$1:$C$143,2,FALSE),0)</f>
        <v>청소및시설관리</v>
      </c>
      <c r="I1304" s="4" t="s">
        <v>1583</v>
      </c>
      <c r="J1304" s="7" t="s">
        <v>1357</v>
      </c>
      <c r="K1304" s="2" t="s">
        <v>1571</v>
      </c>
      <c r="L1304" s="7" t="s">
        <v>17</v>
      </c>
      <c r="M1304" s="2" t="str">
        <f t="shared" si="62"/>
        <v>100만원 미만</v>
      </c>
      <c r="N1304" s="11">
        <v>35000</v>
      </c>
    </row>
    <row r="1305" spans="1:14" ht="16.5" customHeight="1" x14ac:dyDescent="0.4">
      <c r="A1305" s="1">
        <v>1303</v>
      </c>
      <c r="B1305" s="2" t="s">
        <v>1568</v>
      </c>
      <c r="C1305" s="7" t="s">
        <v>1499</v>
      </c>
      <c r="D1305" s="2" t="str">
        <f t="shared" si="60"/>
        <v>도내</v>
      </c>
      <c r="E1305" s="3" t="s">
        <v>1573</v>
      </c>
      <c r="F1305" s="2" t="str">
        <f>IFERROR(VLOOKUP($H1305,[1]종합!$B$2:$C$142,2,FALSE),0)</f>
        <v>용역</v>
      </c>
      <c r="G1305" s="2" t="str">
        <f t="shared" si="61"/>
        <v>수의계약</v>
      </c>
      <c r="H1305" s="2" t="str">
        <f>IFERROR(VLOOKUP(I1305,[1]종합!$A$1:$C$143,2,FALSE),0)</f>
        <v>교육</v>
      </c>
      <c r="I1305" s="5" t="s">
        <v>1578</v>
      </c>
      <c r="J1305" s="7" t="s">
        <v>1358</v>
      </c>
      <c r="K1305" s="2" t="s">
        <v>135</v>
      </c>
      <c r="L1305" s="7" t="s">
        <v>38</v>
      </c>
      <c r="M1305" s="2" t="str">
        <f t="shared" si="62"/>
        <v>500~1000만원</v>
      </c>
      <c r="N1305" s="11">
        <v>6000000</v>
      </c>
    </row>
    <row r="1306" spans="1:14" ht="16.5" customHeight="1" x14ac:dyDescent="0.4">
      <c r="A1306" s="1">
        <v>1304</v>
      </c>
      <c r="B1306" s="2" t="s">
        <v>1339</v>
      </c>
      <c r="C1306" s="7" t="s">
        <v>1500</v>
      </c>
      <c r="D1306" s="2" t="str">
        <f t="shared" si="60"/>
        <v>도외</v>
      </c>
      <c r="E1306" s="3" t="s">
        <v>1591</v>
      </c>
      <c r="F1306" s="2" t="str">
        <f>IFERROR(VLOOKUP($H1306,[1]종합!$B$2:$C$142,2,FALSE),0)</f>
        <v>용역</v>
      </c>
      <c r="G1306" s="2" t="str">
        <f t="shared" si="61"/>
        <v>수의계약</v>
      </c>
      <c r="H1306" s="2" t="str">
        <f>IFERROR(VLOOKUP(I1306,[1]종합!$A$1:$C$143,2,FALSE),0)</f>
        <v>급식및시설운영</v>
      </c>
      <c r="I1306" s="5" t="s">
        <v>1592</v>
      </c>
      <c r="J1306" s="7" t="s">
        <v>1359</v>
      </c>
      <c r="K1306" s="2" t="s">
        <v>1581</v>
      </c>
      <c r="L1306" s="7" t="s">
        <v>21</v>
      </c>
      <c r="M1306" s="2" t="str">
        <f t="shared" si="62"/>
        <v>100만원 미만</v>
      </c>
      <c r="N1306" s="11">
        <v>224000</v>
      </c>
    </row>
    <row r="1307" spans="1:14" ht="16.5" customHeight="1" x14ac:dyDescent="0.4">
      <c r="A1307" s="1">
        <v>1305</v>
      </c>
      <c r="B1307" s="2" t="s">
        <v>1339</v>
      </c>
      <c r="C1307" s="7" t="s">
        <v>1493</v>
      </c>
      <c r="D1307" s="2" t="str">
        <f t="shared" si="60"/>
        <v>도내</v>
      </c>
      <c r="E1307" s="3" t="s">
        <v>1572</v>
      </c>
      <c r="F1307" s="2" t="str">
        <f>IFERROR(VLOOKUP($H1307,[1]종합!$B$2:$C$142,2,FALSE),0)</f>
        <v>용역</v>
      </c>
      <c r="G1307" s="2" t="str">
        <f t="shared" si="61"/>
        <v>수의계약</v>
      </c>
      <c r="H1307" s="2" t="str">
        <f>IFERROR(VLOOKUP(I1307,[1]종합!$A$1:$C$143,2,FALSE),0)</f>
        <v>청소및시설관리</v>
      </c>
      <c r="I1307" s="2" t="s">
        <v>1541</v>
      </c>
      <c r="J1307" s="7" t="s">
        <v>1348</v>
      </c>
      <c r="K1307" s="2" t="s">
        <v>135</v>
      </c>
      <c r="L1307" s="7" t="s">
        <v>1004</v>
      </c>
      <c r="M1307" s="2" t="str">
        <f t="shared" si="62"/>
        <v>100~500만원</v>
      </c>
      <c r="N1307" s="11">
        <v>2739330</v>
      </c>
    </row>
    <row r="1308" spans="1:14" ht="16.5" customHeight="1" x14ac:dyDescent="0.4">
      <c r="A1308" s="1">
        <v>1306</v>
      </c>
      <c r="B1308" s="2" t="s">
        <v>1593</v>
      </c>
      <c r="C1308" s="7" t="s">
        <v>1499</v>
      </c>
      <c r="D1308" s="2" t="str">
        <f t="shared" si="60"/>
        <v>도내</v>
      </c>
      <c r="E1308" s="3" t="s">
        <v>1594</v>
      </c>
      <c r="F1308" s="2">
        <f>IFERROR(VLOOKUP($H1308,[1]종합!$B$2:$C$142,2,FALSE),0)</f>
        <v>0</v>
      </c>
      <c r="G1308" s="2" t="str">
        <f t="shared" si="61"/>
        <v>수의계약</v>
      </c>
      <c r="H1308" s="2">
        <f>IFERROR(VLOOKUP(I1308,[1]종합!$A$1:$C$143,2,FALSE),0)</f>
        <v>0</v>
      </c>
      <c r="I1308" s="2" t="s">
        <v>1595</v>
      </c>
      <c r="J1308" s="7" t="s">
        <v>1360</v>
      </c>
      <c r="K1308" s="2" t="s">
        <v>1596</v>
      </c>
      <c r="L1308" s="7" t="s">
        <v>38</v>
      </c>
      <c r="M1308" s="2" t="str">
        <f t="shared" si="62"/>
        <v>1000~2000만원</v>
      </c>
      <c r="N1308" s="11">
        <v>13500000</v>
      </c>
    </row>
    <row r="1309" spans="1:14" ht="16.5" customHeight="1" x14ac:dyDescent="0.4">
      <c r="A1309" s="1">
        <v>1307</v>
      </c>
      <c r="B1309" s="2" t="s">
        <v>1593</v>
      </c>
      <c r="C1309" s="7" t="s">
        <v>1493</v>
      </c>
      <c r="D1309" s="2" t="str">
        <f t="shared" si="60"/>
        <v>도내</v>
      </c>
      <c r="E1309" s="3" t="s">
        <v>1594</v>
      </c>
      <c r="F1309" s="2" t="str">
        <f>IFERROR(VLOOKUP($H1309,[1]종합!$B$2:$C$142,2,FALSE),0)</f>
        <v>용역</v>
      </c>
      <c r="G1309" s="2" t="str">
        <f t="shared" si="61"/>
        <v>수의계약</v>
      </c>
      <c r="H1309" s="2" t="str">
        <f>IFERROR(VLOOKUP(I1309,[1]종합!$A$1:$C$143,2,FALSE),0)</f>
        <v>청소및시설관리</v>
      </c>
      <c r="I1309" s="2" t="s">
        <v>1597</v>
      </c>
      <c r="J1309" s="7" t="s">
        <v>1361</v>
      </c>
      <c r="K1309" s="2" t="s">
        <v>1596</v>
      </c>
      <c r="L1309" s="7" t="s">
        <v>169</v>
      </c>
      <c r="M1309" s="2" t="str">
        <f t="shared" si="62"/>
        <v>100만원 미만</v>
      </c>
      <c r="N1309" s="11">
        <v>132000</v>
      </c>
    </row>
    <row r="1310" spans="1:14" ht="16.5" customHeight="1" x14ac:dyDescent="0.4">
      <c r="A1310" s="1">
        <v>1308</v>
      </c>
      <c r="B1310" s="2" t="s">
        <v>1598</v>
      </c>
      <c r="C1310" s="7" t="s">
        <v>1501</v>
      </c>
      <c r="D1310" s="2" t="str">
        <f t="shared" si="60"/>
        <v>도내</v>
      </c>
      <c r="E1310" s="3" t="s">
        <v>1599</v>
      </c>
      <c r="F1310" s="2">
        <f>IFERROR(VLOOKUP($H1310,[1]종합!$B$2:$C$142,2,FALSE),0)</f>
        <v>0</v>
      </c>
      <c r="G1310" s="2" t="str">
        <f t="shared" si="61"/>
        <v>수의계약</v>
      </c>
      <c r="H1310" s="2">
        <f>IFERROR(VLOOKUP(I1310,[1]종합!$A$1:$C$143,2,FALSE),0)</f>
        <v>0</v>
      </c>
      <c r="I1310" s="2" t="s">
        <v>1600</v>
      </c>
      <c r="J1310" s="7" t="s">
        <v>385</v>
      </c>
      <c r="K1310" s="2" t="s">
        <v>1571</v>
      </c>
      <c r="L1310" s="7" t="s">
        <v>46</v>
      </c>
      <c r="M1310" s="2" t="str">
        <f t="shared" si="62"/>
        <v>100만원 미만</v>
      </c>
      <c r="N1310" s="11">
        <v>48500</v>
      </c>
    </row>
    <row r="1311" spans="1:14" ht="16.5" customHeight="1" x14ac:dyDescent="0.4">
      <c r="A1311" s="1">
        <v>1309</v>
      </c>
      <c r="B1311" s="2" t="s">
        <v>1568</v>
      </c>
      <c r="C1311" s="7" t="s">
        <v>1502</v>
      </c>
      <c r="D1311" s="2" t="str">
        <f t="shared" si="60"/>
        <v>도내</v>
      </c>
      <c r="E1311" s="3" t="s">
        <v>1573</v>
      </c>
      <c r="F1311" s="2">
        <f>IFERROR(VLOOKUP($H1311,[1]종합!$B$2:$C$142,2,FALSE),0)</f>
        <v>0</v>
      </c>
      <c r="G1311" s="2" t="str">
        <f t="shared" si="61"/>
        <v>입찰계약</v>
      </c>
      <c r="H1311" s="2">
        <f>IFERROR(VLOOKUP(I1311,[1]종합!$A$1:$C$143,2,FALSE),0)</f>
        <v>0</v>
      </c>
      <c r="I1311" s="5" t="s">
        <v>1601</v>
      </c>
      <c r="J1311" s="7" t="s">
        <v>1362</v>
      </c>
      <c r="K1311" s="2" t="s">
        <v>1571</v>
      </c>
      <c r="L1311" s="7" t="s">
        <v>17</v>
      </c>
      <c r="M1311" s="2" t="str">
        <f t="shared" si="62"/>
        <v>4000~5000만원</v>
      </c>
      <c r="N1311" s="11">
        <v>40000000</v>
      </c>
    </row>
    <row r="1312" spans="1:14" ht="16.5" customHeight="1" x14ac:dyDescent="0.4">
      <c r="A1312" s="1">
        <v>1310</v>
      </c>
      <c r="B1312" s="2" t="s">
        <v>1568</v>
      </c>
      <c r="C1312" s="7" t="s">
        <v>1494</v>
      </c>
      <c r="D1312" s="2" t="str">
        <f t="shared" si="60"/>
        <v>도내</v>
      </c>
      <c r="E1312" s="3" t="s">
        <v>1573</v>
      </c>
      <c r="F1312" s="2" t="str">
        <f>IFERROR(VLOOKUP($H1312,[1]종합!$B$2:$C$142,2,FALSE),0)</f>
        <v>용역</v>
      </c>
      <c r="G1312" s="2" t="str">
        <f t="shared" si="61"/>
        <v>수의계약</v>
      </c>
      <c r="H1312" s="2" t="str">
        <f>IFERROR(VLOOKUP(I1312,[1]종합!$A$1:$C$143,2,FALSE),0)</f>
        <v>청소및시설관리</v>
      </c>
      <c r="I1312" s="2" t="s">
        <v>1583</v>
      </c>
      <c r="J1312" s="7" t="s">
        <v>1363</v>
      </c>
      <c r="K1312" s="2" t="s">
        <v>1571</v>
      </c>
      <c r="L1312" s="7" t="s">
        <v>293</v>
      </c>
      <c r="M1312" s="2" t="str">
        <f t="shared" si="62"/>
        <v>100만원 미만</v>
      </c>
      <c r="N1312" s="11">
        <v>45000</v>
      </c>
    </row>
    <row r="1313" spans="1:14" ht="16.5" customHeight="1" x14ac:dyDescent="0.4">
      <c r="A1313" s="1">
        <v>1311</v>
      </c>
      <c r="B1313" s="2" t="s">
        <v>1568</v>
      </c>
      <c r="C1313" s="7" t="s">
        <v>1495</v>
      </c>
      <c r="D1313" s="2" t="str">
        <f t="shared" si="60"/>
        <v>도내</v>
      </c>
      <c r="E1313" s="2" t="s">
        <v>1573</v>
      </c>
      <c r="F1313" s="2">
        <f>IFERROR(VLOOKUP($H1313,[1]종합!$B$2:$C$142,2,FALSE),0)</f>
        <v>0</v>
      </c>
      <c r="G1313" s="2" t="str">
        <f t="shared" si="61"/>
        <v>수의계약</v>
      </c>
      <c r="H1313" s="2">
        <f>IFERROR(VLOOKUP(I1313,[1]종합!$A$1:$C$143,2,FALSE),0)</f>
        <v>0</v>
      </c>
      <c r="I1313" s="5" t="s">
        <v>1602</v>
      </c>
      <c r="J1313" s="7" t="s">
        <v>1364</v>
      </c>
      <c r="K1313" s="2" t="s">
        <v>1571</v>
      </c>
      <c r="L1313" s="7" t="s">
        <v>158</v>
      </c>
      <c r="M1313" s="2" t="str">
        <f t="shared" si="62"/>
        <v>100~500만원</v>
      </c>
      <c r="N1313" s="11">
        <v>3975000</v>
      </c>
    </row>
    <row r="1314" spans="1:14" ht="16.5" customHeight="1" x14ac:dyDescent="0.4">
      <c r="A1314" s="1">
        <v>1312</v>
      </c>
      <c r="B1314" s="2" t="s">
        <v>1568</v>
      </c>
      <c r="C1314" s="7" t="s">
        <v>1494</v>
      </c>
      <c r="D1314" s="2" t="str">
        <f t="shared" si="60"/>
        <v>도내</v>
      </c>
      <c r="E1314" s="3" t="s">
        <v>1573</v>
      </c>
      <c r="F1314" s="2" t="str">
        <f>IFERROR(VLOOKUP($H1314,[1]종합!$B$2:$C$142,2,FALSE),0)</f>
        <v>용역</v>
      </c>
      <c r="G1314" s="2" t="str">
        <f t="shared" si="61"/>
        <v>수의계약</v>
      </c>
      <c r="H1314" s="2" t="str">
        <f>IFERROR(VLOOKUP(I1314,[1]종합!$A$1:$C$143,2,FALSE),0)</f>
        <v>청소및시설관리</v>
      </c>
      <c r="I1314" s="5" t="s">
        <v>1583</v>
      </c>
      <c r="J1314" s="7" t="s">
        <v>1365</v>
      </c>
      <c r="K1314" s="2" t="s">
        <v>1571</v>
      </c>
      <c r="L1314" s="7" t="s">
        <v>236</v>
      </c>
      <c r="M1314" s="2" t="str">
        <f t="shared" si="62"/>
        <v>100만원 미만</v>
      </c>
      <c r="N1314" s="11">
        <v>20000</v>
      </c>
    </row>
    <row r="1315" spans="1:14" ht="16.5" customHeight="1" x14ac:dyDescent="0.4">
      <c r="A1315" s="1">
        <v>1313</v>
      </c>
      <c r="B1315" s="2" t="s">
        <v>1568</v>
      </c>
      <c r="C1315" s="7" t="s">
        <v>1493</v>
      </c>
      <c r="D1315" s="2" t="str">
        <f t="shared" si="60"/>
        <v>도내</v>
      </c>
      <c r="E1315" s="3" t="s">
        <v>1573</v>
      </c>
      <c r="F1315" s="2" t="str">
        <f>IFERROR(VLOOKUP($H1315,[1]종합!$B$2:$C$142,2,FALSE),0)</f>
        <v>용역</v>
      </c>
      <c r="G1315" s="2" t="str">
        <f t="shared" si="61"/>
        <v>수의계약</v>
      </c>
      <c r="H1315" s="2" t="str">
        <f>IFERROR(VLOOKUP(I1315,[1]종합!$A$1:$C$143,2,FALSE),0)</f>
        <v>청소및시설관리</v>
      </c>
      <c r="I1315" s="2" t="s">
        <v>1574</v>
      </c>
      <c r="J1315" s="7" t="s">
        <v>1366</v>
      </c>
      <c r="K1315" s="2" t="s">
        <v>1571</v>
      </c>
      <c r="L1315" s="7" t="s">
        <v>40</v>
      </c>
      <c r="M1315" s="2" t="str">
        <f t="shared" si="62"/>
        <v>100~500만원</v>
      </c>
      <c r="N1315" s="11">
        <v>1500000</v>
      </c>
    </row>
    <row r="1316" spans="1:14" ht="16.5" customHeight="1" x14ac:dyDescent="0.4">
      <c r="A1316" s="1">
        <v>1314</v>
      </c>
      <c r="B1316" s="2" t="s">
        <v>1568</v>
      </c>
      <c r="C1316" s="7" t="s">
        <v>1493</v>
      </c>
      <c r="D1316" s="2" t="str">
        <f t="shared" si="60"/>
        <v>도내</v>
      </c>
      <c r="E1316" s="3" t="s">
        <v>1573</v>
      </c>
      <c r="F1316" s="2" t="str">
        <f>IFERROR(VLOOKUP($H1316,[1]종합!$B$2:$C$142,2,FALSE),0)</f>
        <v>용역</v>
      </c>
      <c r="G1316" s="2" t="str">
        <f t="shared" si="61"/>
        <v>수의계약</v>
      </c>
      <c r="H1316" s="2" t="str">
        <f>IFERROR(VLOOKUP(I1316,[1]종합!$A$1:$C$143,2,FALSE),0)</f>
        <v>청소및시설관리</v>
      </c>
      <c r="I1316" s="2" t="s">
        <v>1574</v>
      </c>
      <c r="J1316" s="7" t="s">
        <v>1348</v>
      </c>
      <c r="K1316" s="2" t="s">
        <v>1571</v>
      </c>
      <c r="L1316" s="7" t="s">
        <v>1004</v>
      </c>
      <c r="M1316" s="2" t="str">
        <f t="shared" si="62"/>
        <v>100~500만원</v>
      </c>
      <c r="N1316" s="11">
        <v>1974330</v>
      </c>
    </row>
    <row r="1317" spans="1:14" ht="16.5" customHeight="1" x14ac:dyDescent="0.4">
      <c r="A1317" s="1">
        <v>1315</v>
      </c>
      <c r="B1317" s="2" t="s">
        <v>1568</v>
      </c>
      <c r="C1317" s="7" t="s">
        <v>1499</v>
      </c>
      <c r="D1317" s="2" t="str">
        <f t="shared" si="60"/>
        <v>도내</v>
      </c>
      <c r="E1317" s="3" t="s">
        <v>1573</v>
      </c>
      <c r="F1317" s="2">
        <f>IFERROR(VLOOKUP($H1317,[1]종합!$B$2:$C$142,2,FALSE),0)</f>
        <v>0</v>
      </c>
      <c r="G1317" s="2" t="str">
        <f t="shared" si="61"/>
        <v>수의계약</v>
      </c>
      <c r="H1317" s="2">
        <f>IFERROR(VLOOKUP(I1317,[1]종합!$A$1:$C$143,2,FALSE),0)</f>
        <v>0</v>
      </c>
      <c r="I1317" s="2" t="s">
        <v>1601</v>
      </c>
      <c r="J1317" s="7" t="s">
        <v>1367</v>
      </c>
      <c r="K1317" s="2" t="s">
        <v>1571</v>
      </c>
      <c r="L1317" s="7" t="s">
        <v>38</v>
      </c>
      <c r="M1317" s="2" t="str">
        <f t="shared" si="62"/>
        <v>1000~2000만원</v>
      </c>
      <c r="N1317" s="11">
        <v>13000000</v>
      </c>
    </row>
    <row r="1318" spans="1:14" ht="16.5" customHeight="1" x14ac:dyDescent="0.4">
      <c r="A1318" s="1">
        <v>1316</v>
      </c>
      <c r="B1318" s="2" t="s">
        <v>1568</v>
      </c>
      <c r="C1318" s="7" t="s">
        <v>1494</v>
      </c>
      <c r="D1318" s="2" t="str">
        <f t="shared" si="60"/>
        <v>도내</v>
      </c>
      <c r="E1318" s="3" t="s">
        <v>1573</v>
      </c>
      <c r="F1318" s="2" t="str">
        <f>IFERROR(VLOOKUP($H1318,[1]종합!$B$2:$C$142,2,FALSE),0)</f>
        <v>용역</v>
      </c>
      <c r="G1318" s="2" t="str">
        <f t="shared" si="61"/>
        <v>수의계약</v>
      </c>
      <c r="H1318" s="2" t="str">
        <f>IFERROR(VLOOKUP(I1318,[1]종합!$A$1:$C$143,2,FALSE),0)</f>
        <v>청소및시설관리</v>
      </c>
      <c r="I1318" s="2" t="s">
        <v>1583</v>
      </c>
      <c r="J1318" s="7" t="s">
        <v>1368</v>
      </c>
      <c r="K1318" s="2" t="s">
        <v>1571</v>
      </c>
      <c r="L1318" s="7" t="s">
        <v>81</v>
      </c>
      <c r="M1318" s="2" t="str">
        <f t="shared" si="62"/>
        <v>100만원 미만</v>
      </c>
      <c r="N1318" s="11">
        <v>20000</v>
      </c>
    </row>
    <row r="1319" spans="1:14" ht="16.5" customHeight="1" x14ac:dyDescent="0.4">
      <c r="A1319" s="1">
        <v>1317</v>
      </c>
      <c r="B1319" s="2" t="s">
        <v>1568</v>
      </c>
      <c r="C1319" s="7" t="s">
        <v>1495</v>
      </c>
      <c r="D1319" s="2" t="str">
        <f t="shared" si="60"/>
        <v>도내</v>
      </c>
      <c r="E1319" s="2" t="s">
        <v>1573</v>
      </c>
      <c r="F1319" s="2" t="str">
        <f>IFERROR(VLOOKUP($H1319,[1]종합!$B$2:$C$142,2,FALSE),0)</f>
        <v>용역</v>
      </c>
      <c r="G1319" s="2" t="str">
        <f t="shared" si="61"/>
        <v>수의계약</v>
      </c>
      <c r="H1319" s="2" t="str">
        <f>IFERROR(VLOOKUP(I1319,[1]종합!$A$1:$C$143,2,FALSE),0)</f>
        <v>관리서비스</v>
      </c>
      <c r="I1319" s="4" t="s">
        <v>1708</v>
      </c>
      <c r="J1319" s="7" t="s">
        <v>1369</v>
      </c>
      <c r="K1319" s="2" t="s">
        <v>1571</v>
      </c>
      <c r="L1319" s="7" t="s">
        <v>1204</v>
      </c>
      <c r="M1319" s="2" t="str">
        <f t="shared" si="62"/>
        <v>100만원 미만</v>
      </c>
      <c r="N1319" s="11">
        <v>143000</v>
      </c>
    </row>
    <row r="1320" spans="1:14" ht="16.5" customHeight="1" x14ac:dyDescent="0.4">
      <c r="A1320" s="1">
        <v>1318</v>
      </c>
      <c r="B1320" s="2" t="s">
        <v>1568</v>
      </c>
      <c r="C1320" s="7" t="s">
        <v>1495</v>
      </c>
      <c r="D1320" s="2" t="str">
        <f t="shared" si="60"/>
        <v>도내</v>
      </c>
      <c r="E1320" s="2" t="s">
        <v>1573</v>
      </c>
      <c r="F1320" s="2" t="str">
        <f>IFERROR(VLOOKUP($H1320,[1]종합!$B$2:$C$142,2,FALSE),0)</f>
        <v>물품</v>
      </c>
      <c r="G1320" s="2" t="str">
        <f t="shared" si="61"/>
        <v>수의계약</v>
      </c>
      <c r="H1320" s="2" t="str">
        <f>IFERROR(VLOOKUP(I1320,[1]종합!$A$1:$C$143,2,FALSE),0)</f>
        <v>도서및교구재</v>
      </c>
      <c r="I1320" s="4" t="s">
        <v>1586</v>
      </c>
      <c r="J1320" s="7" t="s">
        <v>1370</v>
      </c>
      <c r="K1320" s="2" t="s">
        <v>1571</v>
      </c>
      <c r="L1320" s="7" t="s">
        <v>158</v>
      </c>
      <c r="M1320" s="2" t="str">
        <f t="shared" si="62"/>
        <v>100만원 미만</v>
      </c>
      <c r="N1320" s="11">
        <v>495000</v>
      </c>
    </row>
    <row r="1321" spans="1:14" ht="16.5" customHeight="1" x14ac:dyDescent="0.4">
      <c r="A1321" s="1">
        <v>1319</v>
      </c>
      <c r="B1321" s="2" t="s">
        <v>1568</v>
      </c>
      <c r="C1321" s="7" t="s">
        <v>1503</v>
      </c>
      <c r="D1321" s="2" t="str">
        <f t="shared" si="60"/>
        <v>도내</v>
      </c>
      <c r="E1321" s="2" t="s">
        <v>1573</v>
      </c>
      <c r="F1321" s="2">
        <f>IFERROR(VLOOKUP($H1321,[1]종합!$B$2:$C$142,2,FALSE),0)</f>
        <v>0</v>
      </c>
      <c r="G1321" s="2" t="str">
        <f t="shared" si="61"/>
        <v>입찰계약</v>
      </c>
      <c r="H1321" s="2">
        <f>IFERROR(VLOOKUP(I1321,[1]종합!$A$1:$C$143,2,FALSE),0)</f>
        <v>0</v>
      </c>
      <c r="I1321" s="4" t="s">
        <v>1601</v>
      </c>
      <c r="J1321" s="7" t="s">
        <v>1371</v>
      </c>
      <c r="K1321" s="2" t="s">
        <v>1571</v>
      </c>
      <c r="L1321" s="7" t="s">
        <v>17</v>
      </c>
      <c r="M1321" s="2" t="str">
        <f t="shared" si="62"/>
        <v>4000~5000만원</v>
      </c>
      <c r="N1321" s="11">
        <v>49582000</v>
      </c>
    </row>
    <row r="1322" spans="1:14" ht="16.5" customHeight="1" x14ac:dyDescent="0.4">
      <c r="A1322" s="1">
        <v>1320</v>
      </c>
      <c r="B1322" s="2" t="s">
        <v>1339</v>
      </c>
      <c r="C1322" s="7" t="s">
        <v>1504</v>
      </c>
      <c r="D1322" s="2" t="str">
        <f t="shared" si="60"/>
        <v>도외</v>
      </c>
      <c r="E1322" s="2" t="s">
        <v>1590</v>
      </c>
      <c r="F1322" s="2" t="str">
        <f>IFERROR(VLOOKUP($H1322,[1]종합!$B$2:$C$142,2,FALSE),0)</f>
        <v>물품</v>
      </c>
      <c r="G1322" s="2" t="str">
        <f t="shared" si="61"/>
        <v>수의계약</v>
      </c>
      <c r="H1322" s="2" t="str">
        <f>IFERROR(VLOOKUP(I1322,[1]종합!$A$1:$C$143,2,FALSE),0)</f>
        <v>식품및도시락</v>
      </c>
      <c r="I1322" s="4" t="s">
        <v>1603</v>
      </c>
      <c r="J1322" s="7" t="s">
        <v>1372</v>
      </c>
      <c r="K1322" s="2" t="s">
        <v>135</v>
      </c>
      <c r="L1322" s="7" t="s">
        <v>381</v>
      </c>
      <c r="M1322" s="2" t="str">
        <f t="shared" si="62"/>
        <v>100만원 미만</v>
      </c>
      <c r="N1322" s="11">
        <v>450000</v>
      </c>
    </row>
    <row r="1323" spans="1:14" ht="16.5" customHeight="1" x14ac:dyDescent="0.4">
      <c r="A1323" s="1">
        <v>1321</v>
      </c>
      <c r="B1323" s="2" t="s">
        <v>1339</v>
      </c>
      <c r="C1323" s="7" t="s">
        <v>1495</v>
      </c>
      <c r="D1323" s="2" t="str">
        <f t="shared" si="60"/>
        <v>도내</v>
      </c>
      <c r="E1323" s="2" t="s">
        <v>1572</v>
      </c>
      <c r="F1323" s="2" t="str">
        <f>IFERROR(VLOOKUP($H1323,[1]종합!$B$2:$C$142,2,FALSE),0)</f>
        <v>용역</v>
      </c>
      <c r="G1323" s="2" t="str">
        <f t="shared" si="61"/>
        <v>수의계약</v>
      </c>
      <c r="H1323" s="2" t="str">
        <f>IFERROR(VLOOKUP(I1323,[1]종합!$A$1:$C$143,2,FALSE),0)</f>
        <v>관리서비스</v>
      </c>
      <c r="I1323" s="5" t="s">
        <v>1604</v>
      </c>
      <c r="J1323" s="7" t="s">
        <v>1373</v>
      </c>
      <c r="K1323" s="2" t="s">
        <v>1605</v>
      </c>
      <c r="L1323" s="7" t="s">
        <v>1204</v>
      </c>
      <c r="M1323" s="2" t="str">
        <f t="shared" si="62"/>
        <v>100~500만원</v>
      </c>
      <c r="N1323" s="11">
        <v>1358500</v>
      </c>
    </row>
    <row r="1324" spans="1:14" ht="16.5" customHeight="1" x14ac:dyDescent="0.4">
      <c r="A1324" s="1">
        <v>1322</v>
      </c>
      <c r="B1324" s="2" t="s">
        <v>1606</v>
      </c>
      <c r="C1324" s="7" t="s">
        <v>1493</v>
      </c>
      <c r="D1324" s="2" t="str">
        <f t="shared" si="60"/>
        <v>도내</v>
      </c>
      <c r="E1324" s="3" t="s">
        <v>1607</v>
      </c>
      <c r="F1324" s="2" t="str">
        <f>IFERROR(VLOOKUP($H1324,[1]종합!$B$2:$C$142,2,FALSE),0)</f>
        <v>물품</v>
      </c>
      <c r="G1324" s="2" t="str">
        <f t="shared" si="61"/>
        <v>수의계약</v>
      </c>
      <c r="H1324" s="2" t="str">
        <f>IFERROR(VLOOKUP(I1324,[1]종합!$A$1:$C$143,2,FALSE),0)</f>
        <v>청소위생용품</v>
      </c>
      <c r="I1324" s="4" t="s">
        <v>1608</v>
      </c>
      <c r="J1324" s="7" t="s">
        <v>1374</v>
      </c>
      <c r="K1324" s="2" t="s">
        <v>1605</v>
      </c>
      <c r="L1324" s="7" t="s">
        <v>354</v>
      </c>
      <c r="M1324" s="2" t="str">
        <f t="shared" si="62"/>
        <v>100만원 미만</v>
      </c>
      <c r="N1324" s="11">
        <v>660000</v>
      </c>
    </row>
    <row r="1325" spans="1:14" ht="16.5" customHeight="1" x14ac:dyDescent="0.4">
      <c r="A1325" s="1">
        <v>1323</v>
      </c>
      <c r="B1325" s="2" t="s">
        <v>1609</v>
      </c>
      <c r="C1325" s="7" t="s">
        <v>1494</v>
      </c>
      <c r="D1325" s="2" t="str">
        <f t="shared" si="60"/>
        <v>도내</v>
      </c>
      <c r="E1325" s="3" t="s">
        <v>1610</v>
      </c>
      <c r="F1325" s="2" t="str">
        <f>IFERROR(VLOOKUP($H1325,[1]종합!$B$2:$C$142,2,FALSE),0)</f>
        <v>용역</v>
      </c>
      <c r="G1325" s="2" t="str">
        <f t="shared" si="61"/>
        <v>수의계약</v>
      </c>
      <c r="H1325" s="2" t="str">
        <f>IFERROR(VLOOKUP(I1325,[1]종합!$A$1:$C$143,2,FALSE),0)</f>
        <v>청소및시설관리</v>
      </c>
      <c r="I1325" s="5" t="s">
        <v>1611</v>
      </c>
      <c r="J1325" s="7" t="s">
        <v>1375</v>
      </c>
      <c r="K1325" s="2" t="s">
        <v>1605</v>
      </c>
      <c r="L1325" s="7" t="s">
        <v>53</v>
      </c>
      <c r="M1325" s="2" t="str">
        <f t="shared" si="62"/>
        <v>100만원 미만</v>
      </c>
      <c r="N1325" s="11">
        <v>20000</v>
      </c>
    </row>
    <row r="1326" spans="1:14" ht="16.5" customHeight="1" x14ac:dyDescent="0.4">
      <c r="A1326" s="1">
        <v>1324</v>
      </c>
      <c r="B1326" s="2" t="s">
        <v>1606</v>
      </c>
      <c r="C1326" s="7" t="s">
        <v>1495</v>
      </c>
      <c r="D1326" s="2" t="str">
        <f t="shared" si="60"/>
        <v>도내</v>
      </c>
      <c r="E1326" s="2" t="s">
        <v>1607</v>
      </c>
      <c r="F1326" s="2" t="str">
        <f>IFERROR(VLOOKUP($H1326,[1]종합!$B$2:$C$142,2,FALSE),0)</f>
        <v>용역</v>
      </c>
      <c r="G1326" s="2" t="str">
        <f t="shared" si="61"/>
        <v>수의계약</v>
      </c>
      <c r="H1326" s="2" t="str">
        <f>IFERROR(VLOOKUP(I1326,[1]종합!$A$1:$C$143,2,FALSE),0)</f>
        <v>관리서비스</v>
      </c>
      <c r="I1326" s="5" t="s">
        <v>1604</v>
      </c>
      <c r="J1326" s="7" t="s">
        <v>1376</v>
      </c>
      <c r="K1326" s="2" t="s">
        <v>1605</v>
      </c>
      <c r="L1326" s="7" t="s">
        <v>120</v>
      </c>
      <c r="M1326" s="2" t="str">
        <f t="shared" si="62"/>
        <v>100만원 미만</v>
      </c>
      <c r="N1326" s="11">
        <v>44000</v>
      </c>
    </row>
    <row r="1327" spans="1:14" ht="16.5" customHeight="1" x14ac:dyDescent="0.4">
      <c r="A1327" s="1">
        <v>1325</v>
      </c>
      <c r="B1327" s="2" t="s">
        <v>1606</v>
      </c>
      <c r="C1327" s="7" t="s">
        <v>1493</v>
      </c>
      <c r="D1327" s="2" t="str">
        <f t="shared" si="60"/>
        <v>도내</v>
      </c>
      <c r="E1327" s="3" t="s">
        <v>1607</v>
      </c>
      <c r="F1327" s="2" t="str">
        <f>IFERROR(VLOOKUP($H1327,[1]종합!$B$2:$C$142,2,FALSE),0)</f>
        <v>용역</v>
      </c>
      <c r="G1327" s="2" t="str">
        <f t="shared" si="61"/>
        <v>수의계약</v>
      </c>
      <c r="H1327" s="2" t="str">
        <f>IFERROR(VLOOKUP(I1327,[1]종합!$A$1:$C$143,2,FALSE),0)</f>
        <v>청소및시설관리</v>
      </c>
      <c r="I1327" s="5" t="s">
        <v>1612</v>
      </c>
      <c r="J1327" s="7" t="s">
        <v>1377</v>
      </c>
      <c r="K1327" s="2" t="s">
        <v>1605</v>
      </c>
      <c r="L1327" s="7" t="s">
        <v>17</v>
      </c>
      <c r="M1327" s="2" t="str">
        <f t="shared" si="62"/>
        <v>100만원 미만</v>
      </c>
      <c r="N1327" s="11">
        <v>231000</v>
      </c>
    </row>
    <row r="1328" spans="1:14" ht="16.5" customHeight="1" x14ac:dyDescent="0.4">
      <c r="A1328" s="1">
        <v>1326</v>
      </c>
      <c r="B1328" s="2" t="s">
        <v>1606</v>
      </c>
      <c r="C1328" s="7" t="s">
        <v>1613</v>
      </c>
      <c r="D1328" s="2" t="str">
        <f t="shared" si="60"/>
        <v>도내</v>
      </c>
      <c r="E1328" s="2" t="s">
        <v>1573</v>
      </c>
      <c r="F1328" s="2">
        <f>IFERROR(VLOOKUP($H1328,[1]종합!$B$2:$C$142,2,FALSE),0)</f>
        <v>0</v>
      </c>
      <c r="G1328" s="2" t="str">
        <f t="shared" si="61"/>
        <v>수의계약</v>
      </c>
      <c r="H1328" s="2">
        <f>IFERROR(VLOOKUP(I1328,[1]종합!$A$1:$C$143,2,FALSE),0)</f>
        <v>0</v>
      </c>
      <c r="I1328" s="5" t="s">
        <v>1601</v>
      </c>
      <c r="J1328" s="7" t="s">
        <v>1378</v>
      </c>
      <c r="K1328" s="2" t="s">
        <v>1571</v>
      </c>
      <c r="L1328" s="7" t="s">
        <v>179</v>
      </c>
      <c r="M1328" s="2" t="str">
        <f t="shared" si="62"/>
        <v>100~500만원</v>
      </c>
      <c r="N1328" s="11">
        <v>4150000</v>
      </c>
    </row>
    <row r="1329" spans="1:14" ht="16.5" customHeight="1" x14ac:dyDescent="0.4">
      <c r="A1329" s="1">
        <v>1327</v>
      </c>
      <c r="B1329" s="2" t="s">
        <v>1568</v>
      </c>
      <c r="C1329" s="7" t="s">
        <v>1505</v>
      </c>
      <c r="D1329" s="2" t="str">
        <f t="shared" si="60"/>
        <v>도내</v>
      </c>
      <c r="E1329" s="2" t="s">
        <v>1614</v>
      </c>
      <c r="F1329" s="2">
        <f>IFERROR(VLOOKUP($H1329,[1]종합!$B$2:$C$142,2,FALSE),0)</f>
        <v>0</v>
      </c>
      <c r="G1329" s="2" t="str">
        <f t="shared" si="61"/>
        <v>수의계약</v>
      </c>
      <c r="H1329" s="2">
        <f>IFERROR(VLOOKUP(I1329,[1]종합!$A$1:$C$143,2,FALSE),0)</f>
        <v>0</v>
      </c>
      <c r="I1329" s="4" t="s">
        <v>1615</v>
      </c>
      <c r="J1329" s="7" t="s">
        <v>1379</v>
      </c>
      <c r="K1329" s="2" t="s">
        <v>1605</v>
      </c>
      <c r="L1329" s="7" t="s">
        <v>17</v>
      </c>
      <c r="M1329" s="2" t="str">
        <f t="shared" si="62"/>
        <v>1000~2000만원</v>
      </c>
      <c r="N1329" s="11">
        <v>10000000</v>
      </c>
    </row>
    <row r="1330" spans="1:14" ht="16.5" customHeight="1" x14ac:dyDescent="0.4">
      <c r="A1330" s="1">
        <v>1328</v>
      </c>
      <c r="B1330" s="2" t="s">
        <v>1606</v>
      </c>
      <c r="C1330" s="7" t="s">
        <v>1506</v>
      </c>
      <c r="D1330" s="2" t="str">
        <f t="shared" si="60"/>
        <v>도외</v>
      </c>
      <c r="E1330" s="2" t="s">
        <v>1616</v>
      </c>
      <c r="F1330" s="2" t="str">
        <f>IFERROR(VLOOKUP($H1330,[1]종합!$B$2:$C$142,2,FALSE),0)</f>
        <v>물품</v>
      </c>
      <c r="G1330" s="2" t="str">
        <f t="shared" si="61"/>
        <v>수의계약</v>
      </c>
      <c r="H1330" s="2" t="str">
        <f>IFERROR(VLOOKUP(I1330,[1]종합!$A$1:$C$143,2,FALSE),0)</f>
        <v>사무용품및소모품</v>
      </c>
      <c r="I1330" s="4" t="s">
        <v>1617</v>
      </c>
      <c r="J1330" s="7" t="s">
        <v>1380</v>
      </c>
      <c r="K1330" s="2" t="s">
        <v>1605</v>
      </c>
      <c r="L1330" s="7" t="s">
        <v>158</v>
      </c>
      <c r="M1330" s="2" t="str">
        <f t="shared" si="62"/>
        <v>100~500만원</v>
      </c>
      <c r="N1330" s="11">
        <v>4914000</v>
      </c>
    </row>
    <row r="1331" spans="1:14" ht="16.5" customHeight="1" x14ac:dyDescent="0.4">
      <c r="A1331" s="1">
        <v>1329</v>
      </c>
      <c r="B1331" s="2" t="s">
        <v>1606</v>
      </c>
      <c r="C1331" s="7" t="s">
        <v>1507</v>
      </c>
      <c r="D1331" s="2" t="str">
        <f t="shared" si="60"/>
        <v>도내</v>
      </c>
      <c r="E1331" s="2" t="s">
        <v>1607</v>
      </c>
      <c r="F1331" s="2">
        <f>IFERROR(VLOOKUP($H1331,[1]종합!$B$2:$C$142,2,FALSE),0)</f>
        <v>0</v>
      </c>
      <c r="G1331" s="2" t="str">
        <f t="shared" si="61"/>
        <v>수의계약</v>
      </c>
      <c r="H1331" s="2">
        <f>IFERROR(VLOOKUP(I1331,[1]종합!$A$1:$C$143,2,FALSE),0)</f>
        <v>0</v>
      </c>
      <c r="I1331" s="2" t="s">
        <v>1615</v>
      </c>
      <c r="J1331" s="7" t="s">
        <v>1381</v>
      </c>
      <c r="K1331" s="2" t="s">
        <v>1605</v>
      </c>
      <c r="L1331" s="7" t="s">
        <v>179</v>
      </c>
      <c r="M1331" s="2" t="str">
        <f t="shared" si="62"/>
        <v>100~500만원</v>
      </c>
      <c r="N1331" s="11">
        <v>3829000</v>
      </c>
    </row>
    <row r="1332" spans="1:14" ht="16.5" customHeight="1" x14ac:dyDescent="0.4">
      <c r="A1332" s="1">
        <v>1330</v>
      </c>
      <c r="B1332" s="2" t="s">
        <v>1606</v>
      </c>
      <c r="C1332" s="7" t="s">
        <v>1494</v>
      </c>
      <c r="D1332" s="2" t="str">
        <f t="shared" si="60"/>
        <v>도내</v>
      </c>
      <c r="E1332" s="3" t="s">
        <v>1607</v>
      </c>
      <c r="F1332" s="2" t="str">
        <f>IFERROR(VLOOKUP($H1332,[1]종합!$B$2:$C$142,2,FALSE),0)</f>
        <v>용역</v>
      </c>
      <c r="G1332" s="2" t="str">
        <f t="shared" si="61"/>
        <v>수의계약</v>
      </c>
      <c r="H1332" s="2" t="str">
        <f>IFERROR(VLOOKUP(I1332,[1]종합!$A$1:$C$143,2,FALSE),0)</f>
        <v>청소및시설관리</v>
      </c>
      <c r="I1332" s="2" t="s">
        <v>1611</v>
      </c>
      <c r="J1332" s="7" t="s">
        <v>1382</v>
      </c>
      <c r="K1332" s="2" t="s">
        <v>1605</v>
      </c>
      <c r="L1332" s="7" t="s">
        <v>236</v>
      </c>
      <c r="M1332" s="2" t="str">
        <f t="shared" si="62"/>
        <v>100만원 미만</v>
      </c>
      <c r="N1332" s="11">
        <v>50000</v>
      </c>
    </row>
    <row r="1333" spans="1:14" ht="16.5" customHeight="1" x14ac:dyDescent="0.4">
      <c r="A1333" s="1">
        <v>1331</v>
      </c>
      <c r="B1333" s="2" t="s">
        <v>1606</v>
      </c>
      <c r="C1333" s="7" t="s">
        <v>1494</v>
      </c>
      <c r="D1333" s="2" t="str">
        <f t="shared" si="60"/>
        <v>도내</v>
      </c>
      <c r="E1333" s="3" t="s">
        <v>1607</v>
      </c>
      <c r="F1333" s="2" t="str">
        <f>IFERROR(VLOOKUP($H1333,[1]종합!$B$2:$C$142,2,FALSE),0)</f>
        <v>용역</v>
      </c>
      <c r="G1333" s="2" t="str">
        <f t="shared" si="61"/>
        <v>수의계약</v>
      </c>
      <c r="H1333" s="2" t="str">
        <f>IFERROR(VLOOKUP(I1333,[1]종합!$A$1:$C$143,2,FALSE),0)</f>
        <v>청소및시설관리</v>
      </c>
      <c r="I1333" s="2" t="s">
        <v>1618</v>
      </c>
      <c r="J1333" s="7" t="s">
        <v>1383</v>
      </c>
      <c r="K1333" s="2" t="s">
        <v>1619</v>
      </c>
      <c r="L1333" s="7" t="s">
        <v>79</v>
      </c>
      <c r="M1333" s="2" t="str">
        <f t="shared" si="62"/>
        <v>100만원 미만</v>
      </c>
      <c r="N1333" s="11">
        <v>30000</v>
      </c>
    </row>
    <row r="1334" spans="1:14" ht="16.5" customHeight="1" x14ac:dyDescent="0.4">
      <c r="A1334" s="1">
        <v>1332</v>
      </c>
      <c r="B1334" s="2" t="s">
        <v>1606</v>
      </c>
      <c r="C1334" s="7" t="s">
        <v>1493</v>
      </c>
      <c r="D1334" s="2" t="str">
        <f t="shared" si="60"/>
        <v>도내</v>
      </c>
      <c r="E1334" s="3" t="s">
        <v>1607</v>
      </c>
      <c r="F1334" s="2" t="str">
        <f>IFERROR(VLOOKUP($H1334,[1]종합!$B$2:$C$142,2,FALSE),0)</f>
        <v>용역</v>
      </c>
      <c r="G1334" s="2" t="str">
        <f t="shared" si="61"/>
        <v>수의계약</v>
      </c>
      <c r="H1334" s="2" t="str">
        <f>IFERROR(VLOOKUP(I1334,[1]종합!$A$1:$C$143,2,FALSE),0)</f>
        <v>청소및시설관리</v>
      </c>
      <c r="I1334" s="2" t="s">
        <v>1612</v>
      </c>
      <c r="J1334" s="7" t="s">
        <v>1384</v>
      </c>
      <c r="K1334" s="2" t="s">
        <v>1605</v>
      </c>
      <c r="L1334" s="7" t="s">
        <v>820</v>
      </c>
      <c r="M1334" s="2" t="str">
        <f t="shared" si="62"/>
        <v>100만원 미만</v>
      </c>
      <c r="N1334" s="11">
        <v>495000</v>
      </c>
    </row>
    <row r="1335" spans="1:14" ht="16.5" customHeight="1" x14ac:dyDescent="0.4">
      <c r="A1335" s="1">
        <v>1333</v>
      </c>
      <c r="B1335" s="2" t="s">
        <v>1606</v>
      </c>
      <c r="C1335" s="7" t="s">
        <v>1493</v>
      </c>
      <c r="D1335" s="2" t="str">
        <f t="shared" si="60"/>
        <v>도내</v>
      </c>
      <c r="E1335" s="3" t="s">
        <v>1607</v>
      </c>
      <c r="F1335" s="2" t="str">
        <f>IFERROR(VLOOKUP($H1335,[1]종합!$B$2:$C$142,2,FALSE),0)</f>
        <v>용역</v>
      </c>
      <c r="G1335" s="2" t="str">
        <f t="shared" si="61"/>
        <v>수의계약</v>
      </c>
      <c r="H1335" s="2" t="str">
        <f>IFERROR(VLOOKUP(I1335,[1]종합!$A$1:$C$143,2,FALSE),0)</f>
        <v>청소및시설관리</v>
      </c>
      <c r="I1335" s="2" t="s">
        <v>1620</v>
      </c>
      <c r="J1335" s="7" t="s">
        <v>1384</v>
      </c>
      <c r="K1335" s="2" t="s">
        <v>1621</v>
      </c>
      <c r="L1335" s="7" t="s">
        <v>1204</v>
      </c>
      <c r="M1335" s="2" t="str">
        <f t="shared" si="62"/>
        <v>100만원 미만</v>
      </c>
      <c r="N1335" s="11">
        <v>308000</v>
      </c>
    </row>
    <row r="1336" spans="1:14" ht="16.5" customHeight="1" x14ac:dyDescent="0.4">
      <c r="A1336" s="1">
        <v>1334</v>
      </c>
      <c r="B1336" s="2" t="s">
        <v>1609</v>
      </c>
      <c r="C1336" s="7" t="s">
        <v>1508</v>
      </c>
      <c r="D1336" s="2" t="str">
        <f t="shared" si="60"/>
        <v>도외</v>
      </c>
      <c r="E1336" s="3" t="s">
        <v>1622</v>
      </c>
      <c r="F1336" s="2" t="str">
        <f>IFERROR(VLOOKUP($H1336,[1]종합!$B$2:$C$142,2,FALSE),0)</f>
        <v>용역</v>
      </c>
      <c r="G1336" s="2" t="str">
        <f t="shared" si="61"/>
        <v>수의계약</v>
      </c>
      <c r="H1336" s="2" t="str">
        <f>IFERROR(VLOOKUP(I1336,[1]종합!$A$1:$C$143,2,FALSE),0)</f>
        <v>청소및시설관리</v>
      </c>
      <c r="I1336" s="2" t="s">
        <v>1623</v>
      </c>
      <c r="J1336" s="7" t="s">
        <v>1385</v>
      </c>
      <c r="K1336" s="2" t="s">
        <v>1621</v>
      </c>
      <c r="L1336" s="7" t="s">
        <v>236</v>
      </c>
      <c r="M1336" s="2" t="str">
        <f t="shared" si="62"/>
        <v>1000~2000만원</v>
      </c>
      <c r="N1336" s="11">
        <v>19511890</v>
      </c>
    </row>
    <row r="1337" spans="1:14" ht="16.5" customHeight="1" x14ac:dyDescent="0.4">
      <c r="A1337" s="1">
        <v>1335</v>
      </c>
      <c r="B1337" s="2" t="s">
        <v>1606</v>
      </c>
      <c r="C1337" s="7" t="s">
        <v>1493</v>
      </c>
      <c r="D1337" s="2" t="str">
        <f t="shared" si="60"/>
        <v>도내</v>
      </c>
      <c r="E1337" s="3" t="s">
        <v>1607</v>
      </c>
      <c r="F1337" s="2" t="str">
        <f>IFERROR(VLOOKUP($H1337,[1]종합!$B$2:$C$142,2,FALSE),0)</f>
        <v>용역</v>
      </c>
      <c r="G1337" s="2" t="str">
        <f t="shared" si="61"/>
        <v>수의계약</v>
      </c>
      <c r="H1337" s="2" t="str">
        <f>IFERROR(VLOOKUP(I1337,[1]종합!$A$1:$C$143,2,FALSE),0)</f>
        <v>청소및시설관리</v>
      </c>
      <c r="I1337" s="2" t="s">
        <v>1612</v>
      </c>
      <c r="J1337" s="7" t="s">
        <v>1386</v>
      </c>
      <c r="K1337" s="2" t="s">
        <v>1605</v>
      </c>
      <c r="L1337" s="7" t="s">
        <v>62</v>
      </c>
      <c r="M1337" s="2" t="str">
        <f t="shared" si="62"/>
        <v>100~500만원</v>
      </c>
      <c r="N1337" s="11">
        <v>3960000</v>
      </c>
    </row>
    <row r="1338" spans="1:14" ht="16.5" customHeight="1" x14ac:dyDescent="0.4">
      <c r="A1338" s="1">
        <v>1336</v>
      </c>
      <c r="B1338" s="2" t="s">
        <v>1606</v>
      </c>
      <c r="C1338" s="7" t="s">
        <v>1494</v>
      </c>
      <c r="D1338" s="2" t="str">
        <f t="shared" si="60"/>
        <v>도내</v>
      </c>
      <c r="E1338" s="3" t="s">
        <v>1607</v>
      </c>
      <c r="F1338" s="2" t="str">
        <f>IFERROR(VLOOKUP($H1338,[1]종합!$B$2:$C$142,2,FALSE),0)</f>
        <v>용역</v>
      </c>
      <c r="G1338" s="2" t="str">
        <f t="shared" si="61"/>
        <v>수의계약</v>
      </c>
      <c r="H1338" s="2" t="str">
        <f>IFERROR(VLOOKUP(I1338,[1]종합!$A$1:$C$143,2,FALSE),0)</f>
        <v>청소및시설관리</v>
      </c>
      <c r="I1338" s="2" t="s">
        <v>1611</v>
      </c>
      <c r="J1338" s="7" t="s">
        <v>1387</v>
      </c>
      <c r="K1338" s="2" t="s">
        <v>1605</v>
      </c>
      <c r="L1338" s="7" t="s">
        <v>285</v>
      </c>
      <c r="M1338" s="2" t="str">
        <f t="shared" si="62"/>
        <v>100만원 미만</v>
      </c>
      <c r="N1338" s="11">
        <v>20000</v>
      </c>
    </row>
    <row r="1339" spans="1:14" ht="16.5" customHeight="1" x14ac:dyDescent="0.4">
      <c r="A1339" s="1">
        <v>1337</v>
      </c>
      <c r="B1339" s="2" t="s">
        <v>1624</v>
      </c>
      <c r="C1339" s="7" t="s">
        <v>1502</v>
      </c>
      <c r="D1339" s="2" t="str">
        <f t="shared" si="60"/>
        <v>도내</v>
      </c>
      <c r="E1339" s="3" t="s">
        <v>1625</v>
      </c>
      <c r="F1339" s="2">
        <f>IFERROR(VLOOKUP($H1339,[1]종합!$B$2:$C$142,2,FALSE),0)</f>
        <v>0</v>
      </c>
      <c r="G1339" s="2" t="str">
        <f t="shared" si="61"/>
        <v>입찰계약</v>
      </c>
      <c r="H1339" s="2">
        <f>IFERROR(VLOOKUP(I1339,[1]종합!$A$1:$C$143,2,FALSE),0)</f>
        <v>0</v>
      </c>
      <c r="I1339" s="2" t="s">
        <v>1615</v>
      </c>
      <c r="J1339" s="7" t="s">
        <v>1388</v>
      </c>
      <c r="K1339" s="2" t="s">
        <v>1605</v>
      </c>
      <c r="L1339" s="7" t="s">
        <v>17</v>
      </c>
      <c r="M1339" s="2" t="str">
        <f t="shared" si="62"/>
        <v>4000~5000만원</v>
      </c>
      <c r="N1339" s="11">
        <v>40000000</v>
      </c>
    </row>
    <row r="1340" spans="1:14" ht="16.5" customHeight="1" x14ac:dyDescent="0.4">
      <c r="A1340" s="1">
        <v>1338</v>
      </c>
      <c r="B1340" s="2" t="s">
        <v>1624</v>
      </c>
      <c r="C1340" s="7" t="s">
        <v>1493</v>
      </c>
      <c r="D1340" s="2" t="str">
        <f t="shared" si="60"/>
        <v>도내</v>
      </c>
      <c r="E1340" s="3" t="s">
        <v>1625</v>
      </c>
      <c r="F1340" s="2" t="str">
        <f>IFERROR(VLOOKUP($H1340,[1]종합!$B$2:$C$142,2,FALSE),0)</f>
        <v>용역</v>
      </c>
      <c r="G1340" s="2" t="str">
        <f t="shared" si="61"/>
        <v>수의계약</v>
      </c>
      <c r="H1340" s="2" t="str">
        <f>IFERROR(VLOOKUP(I1340,[1]종합!$A$1:$C$143,2,FALSE),0)</f>
        <v>청소및시설관리</v>
      </c>
      <c r="I1340" s="2" t="s">
        <v>1626</v>
      </c>
      <c r="J1340" s="7" t="s">
        <v>1348</v>
      </c>
      <c r="K1340" s="2" t="s">
        <v>1605</v>
      </c>
      <c r="L1340" s="7" t="s">
        <v>1004</v>
      </c>
      <c r="M1340" s="2" t="str">
        <f t="shared" si="62"/>
        <v>100~500만원</v>
      </c>
      <c r="N1340" s="11">
        <v>1974330</v>
      </c>
    </row>
    <row r="1341" spans="1:14" ht="16.5" customHeight="1" x14ac:dyDescent="0.4">
      <c r="A1341" s="1">
        <v>1339</v>
      </c>
      <c r="B1341" s="2" t="s">
        <v>1624</v>
      </c>
      <c r="C1341" s="7" t="s">
        <v>1493</v>
      </c>
      <c r="D1341" s="2" t="str">
        <f t="shared" si="60"/>
        <v>도내</v>
      </c>
      <c r="E1341" s="3" t="s">
        <v>1625</v>
      </c>
      <c r="F1341" s="2" t="str">
        <f>IFERROR(VLOOKUP($H1341,[1]종합!$B$2:$C$142,2,FALSE),0)</f>
        <v>용역</v>
      </c>
      <c r="G1341" s="2" t="str">
        <f t="shared" si="61"/>
        <v>수의계약</v>
      </c>
      <c r="H1341" s="2" t="str">
        <f>IFERROR(VLOOKUP(I1341,[1]종합!$A$1:$C$143,2,FALSE),0)</f>
        <v>청소및시설관리</v>
      </c>
      <c r="I1341" s="2" t="s">
        <v>1612</v>
      </c>
      <c r="J1341" s="7" t="s">
        <v>1389</v>
      </c>
      <c r="K1341" s="2" t="s">
        <v>1605</v>
      </c>
      <c r="L1341" s="7" t="s">
        <v>169</v>
      </c>
      <c r="M1341" s="2" t="str">
        <f t="shared" si="62"/>
        <v>100만원 미만</v>
      </c>
      <c r="N1341" s="11">
        <v>154000</v>
      </c>
    </row>
    <row r="1342" spans="1:14" ht="16.5" customHeight="1" x14ac:dyDescent="0.4">
      <c r="A1342" s="1">
        <v>1340</v>
      </c>
      <c r="B1342" s="2" t="s">
        <v>1624</v>
      </c>
      <c r="C1342" s="7" t="s">
        <v>1509</v>
      </c>
      <c r="D1342" s="2" t="str">
        <f t="shared" si="60"/>
        <v>도내</v>
      </c>
      <c r="E1342" s="2" t="s">
        <v>1625</v>
      </c>
      <c r="F1342" s="2" t="str">
        <f>IFERROR(VLOOKUP($H1342,[1]종합!$B$2:$C$142,2,FALSE),0)</f>
        <v>물품</v>
      </c>
      <c r="G1342" s="2" t="str">
        <f t="shared" si="61"/>
        <v>수의계약</v>
      </c>
      <c r="H1342" s="2" t="str">
        <f>IFERROR(VLOOKUP(I1342,[1]종합!$A$1:$C$143,2,FALSE),0)</f>
        <v>식품및도시락</v>
      </c>
      <c r="I1342" s="2" t="s">
        <v>1627</v>
      </c>
      <c r="J1342" s="7" t="s">
        <v>1390</v>
      </c>
      <c r="K1342" s="2" t="s">
        <v>1605</v>
      </c>
      <c r="L1342" s="7" t="s">
        <v>65</v>
      </c>
      <c r="M1342" s="2" t="str">
        <f t="shared" si="62"/>
        <v>100만원 미만</v>
      </c>
      <c r="N1342" s="11">
        <v>214300</v>
      </c>
    </row>
    <row r="1343" spans="1:14" ht="16.5" customHeight="1" x14ac:dyDescent="0.4">
      <c r="A1343" s="1">
        <v>1341</v>
      </c>
      <c r="B1343" s="2" t="s">
        <v>1624</v>
      </c>
      <c r="C1343" s="7" t="s">
        <v>1494</v>
      </c>
      <c r="D1343" s="2" t="str">
        <f t="shared" si="60"/>
        <v>도내</v>
      </c>
      <c r="E1343" s="3" t="s">
        <v>1625</v>
      </c>
      <c r="F1343" s="2" t="str">
        <f>IFERROR(VLOOKUP($H1343,[1]종합!$B$2:$C$142,2,FALSE),0)</f>
        <v>용역</v>
      </c>
      <c r="G1343" s="2" t="str">
        <f t="shared" si="61"/>
        <v>수의계약</v>
      </c>
      <c r="H1343" s="2" t="str">
        <f>IFERROR(VLOOKUP(I1343,[1]종합!$A$1:$C$143,2,FALSE),0)</f>
        <v>청소및시설관리</v>
      </c>
      <c r="I1343" s="2" t="s">
        <v>1611</v>
      </c>
      <c r="J1343" s="7" t="s">
        <v>1365</v>
      </c>
      <c r="K1343" s="2" t="s">
        <v>1605</v>
      </c>
      <c r="L1343" s="7" t="s">
        <v>236</v>
      </c>
      <c r="M1343" s="2" t="str">
        <f t="shared" si="62"/>
        <v>100만원 미만</v>
      </c>
      <c r="N1343" s="11">
        <v>35000</v>
      </c>
    </row>
    <row r="1344" spans="1:14" ht="16.5" customHeight="1" x14ac:dyDescent="0.4">
      <c r="A1344" s="1">
        <v>1342</v>
      </c>
      <c r="B1344" s="2" t="s">
        <v>1624</v>
      </c>
      <c r="C1344" s="7" t="s">
        <v>1493</v>
      </c>
      <c r="D1344" s="2" t="str">
        <f t="shared" si="60"/>
        <v>도내</v>
      </c>
      <c r="E1344" s="3" t="s">
        <v>1625</v>
      </c>
      <c r="F1344" s="2" t="str">
        <f>IFERROR(VLOOKUP($H1344,[1]종합!$B$2:$C$142,2,FALSE),0)</f>
        <v>용역</v>
      </c>
      <c r="G1344" s="2" t="str">
        <f t="shared" si="61"/>
        <v>수의계약</v>
      </c>
      <c r="H1344" s="2" t="str">
        <f>IFERROR(VLOOKUP(I1344,[1]종합!$A$1:$C$143,2,FALSE),0)</f>
        <v>청소및시설관리</v>
      </c>
      <c r="I1344" s="2" t="s">
        <v>1628</v>
      </c>
      <c r="J1344" s="7" t="s">
        <v>1391</v>
      </c>
      <c r="K1344" s="2" t="s">
        <v>1621</v>
      </c>
      <c r="L1344" s="7" t="s">
        <v>40</v>
      </c>
      <c r="M1344" s="2" t="str">
        <f t="shared" si="62"/>
        <v>100~500만원</v>
      </c>
      <c r="N1344" s="11">
        <v>1500000</v>
      </c>
    </row>
    <row r="1345" spans="1:14" ht="16.5" customHeight="1" x14ac:dyDescent="0.4">
      <c r="A1345" s="1">
        <v>1343</v>
      </c>
      <c r="B1345" s="2" t="s">
        <v>1624</v>
      </c>
      <c r="C1345" s="7" t="s">
        <v>1493</v>
      </c>
      <c r="D1345" s="2" t="str">
        <f t="shared" si="60"/>
        <v>도내</v>
      </c>
      <c r="E1345" s="3" t="s">
        <v>1625</v>
      </c>
      <c r="F1345" s="2" t="str">
        <f>IFERROR(VLOOKUP($H1345,[1]종합!$B$2:$C$142,2,FALSE),0)</f>
        <v>용역</v>
      </c>
      <c r="G1345" s="2" t="str">
        <f t="shared" si="61"/>
        <v>수의계약</v>
      </c>
      <c r="H1345" s="2" t="str">
        <f>IFERROR(VLOOKUP(I1345,[1]종합!$A$1:$C$143,2,FALSE),0)</f>
        <v>청소및시설관리</v>
      </c>
      <c r="I1345" s="2" t="s">
        <v>1707</v>
      </c>
      <c r="J1345" s="7" t="s">
        <v>1392</v>
      </c>
      <c r="K1345" s="2" t="s">
        <v>1571</v>
      </c>
      <c r="L1345" s="7" t="s">
        <v>1204</v>
      </c>
      <c r="M1345" s="2" t="str">
        <f t="shared" si="62"/>
        <v>1000~2000만원</v>
      </c>
      <c r="N1345" s="11">
        <v>12797110</v>
      </c>
    </row>
    <row r="1346" spans="1:14" ht="16.5" customHeight="1" x14ac:dyDescent="0.4">
      <c r="A1346" s="1">
        <v>1344</v>
      </c>
      <c r="B1346" s="2" t="s">
        <v>1568</v>
      </c>
      <c r="C1346" s="7" t="s">
        <v>1493</v>
      </c>
      <c r="D1346" s="2" t="str">
        <f t="shared" si="60"/>
        <v>도내</v>
      </c>
      <c r="E1346" s="3" t="s">
        <v>1573</v>
      </c>
      <c r="F1346" s="2" t="str">
        <f>IFERROR(VLOOKUP($H1346,[1]종합!$B$2:$C$142,2,FALSE),0)</f>
        <v>용역</v>
      </c>
      <c r="G1346" s="2" t="str">
        <f t="shared" si="61"/>
        <v>수의계약</v>
      </c>
      <c r="H1346" s="2" t="str">
        <f>IFERROR(VLOOKUP(I1346,[1]종합!$A$1:$C$143,2,FALSE),0)</f>
        <v>청소및시설관리</v>
      </c>
      <c r="I1346" s="2" t="s">
        <v>1574</v>
      </c>
      <c r="J1346" s="7" t="s">
        <v>1348</v>
      </c>
      <c r="K1346" s="2" t="s">
        <v>1571</v>
      </c>
      <c r="L1346" s="7" t="s">
        <v>1004</v>
      </c>
      <c r="M1346" s="2" t="str">
        <f t="shared" si="62"/>
        <v>100~500만원</v>
      </c>
      <c r="N1346" s="11">
        <v>1974330</v>
      </c>
    </row>
    <row r="1347" spans="1:14" ht="16.5" customHeight="1" x14ac:dyDescent="0.4">
      <c r="A1347" s="1">
        <v>1345</v>
      </c>
      <c r="B1347" s="2" t="s">
        <v>1568</v>
      </c>
      <c r="C1347" s="7" t="s">
        <v>478</v>
      </c>
      <c r="D1347" s="2" t="str">
        <f t="shared" ref="D1347:D1387" si="63">IF(OR($E1347="천안", $E1347="공주", $E1347="보령", $E1347="아산", $E1347="서산", $E1347="논산", $E1347="계룡", $E1347="당진", $E1347="금산", $E1347="부여", $E1347="서천", $E1347="청양", $E1347="홍성", $E1347="예산", $E1347="태안"), "도내", "도외")</f>
        <v>도외</v>
      </c>
      <c r="E1347" s="2" t="s">
        <v>1629</v>
      </c>
      <c r="F1347" s="2">
        <f>IFERROR(VLOOKUP($H1347,[1]종합!$B$2:$C$142,2,FALSE),0)</f>
        <v>0</v>
      </c>
      <c r="G1347" s="2" t="str">
        <f t="shared" ref="G1347:G1406" si="64">IF($N1347&gt;20000000, "입찰계약", "수의계약")</f>
        <v>수의계약</v>
      </c>
      <c r="H1347" s="2">
        <f>IFERROR(VLOOKUP(I1347,[1]종합!$A$1:$C$143,2,FALSE),0)</f>
        <v>0</v>
      </c>
      <c r="I1347" s="2" t="s">
        <v>1602</v>
      </c>
      <c r="J1347" s="7" t="s">
        <v>1393</v>
      </c>
      <c r="K1347" s="2" t="s">
        <v>1571</v>
      </c>
      <c r="L1347" s="7" t="s">
        <v>1227</v>
      </c>
      <c r="M1347" s="2" t="str">
        <f t="shared" ref="M1347:M1406" si="65">IF($N1347&lt;1000000, "100만원 미만", IF($N1347&lt;5000000, "100~500만원", IF($N1347&lt;10000000, "500~1000만원", IF($N1347&lt;20000000, "1000~2000만원", IF($N1347&lt;30000000, "2000~3000만원", IF($N1347&lt;40000000, "3000~4000만원", IF($N1347&lt;50000000, "4000~5000만원", "5000만원 이상")))))))</f>
        <v>100~500만원</v>
      </c>
      <c r="N1347" s="11">
        <v>4433000</v>
      </c>
    </row>
    <row r="1348" spans="1:14" ht="16.5" customHeight="1" x14ac:dyDescent="0.4">
      <c r="A1348" s="1">
        <v>1346</v>
      </c>
      <c r="B1348" s="2" t="s">
        <v>1568</v>
      </c>
      <c r="C1348" s="7" t="s">
        <v>478</v>
      </c>
      <c r="D1348" s="2" t="str">
        <f t="shared" si="63"/>
        <v>도외</v>
      </c>
      <c r="E1348" s="2" t="s">
        <v>1629</v>
      </c>
      <c r="F1348" s="2">
        <f>IFERROR(VLOOKUP($H1348,[1]종합!$B$2:$C$142,2,FALSE),0)</f>
        <v>0</v>
      </c>
      <c r="G1348" s="2" t="str">
        <f t="shared" si="64"/>
        <v>수의계약</v>
      </c>
      <c r="H1348" s="2">
        <f>IFERROR(VLOOKUP(I1348,[1]종합!$A$1:$C$143,2,FALSE),0)</f>
        <v>0</v>
      </c>
      <c r="I1348" s="2" t="s">
        <v>1602</v>
      </c>
      <c r="J1348" s="7" t="s">
        <v>1394</v>
      </c>
      <c r="K1348" s="2" t="s">
        <v>1571</v>
      </c>
      <c r="L1348" s="7" t="s">
        <v>35</v>
      </c>
      <c r="M1348" s="2" t="str">
        <f t="shared" si="65"/>
        <v>100만원 미만</v>
      </c>
      <c r="N1348" s="11">
        <v>500000</v>
      </c>
    </row>
    <row r="1349" spans="1:14" ht="16.5" customHeight="1" x14ac:dyDescent="0.4">
      <c r="A1349" s="1">
        <v>1347</v>
      </c>
      <c r="B1349" s="2" t="s">
        <v>1568</v>
      </c>
      <c r="C1349" s="7" t="s">
        <v>1499</v>
      </c>
      <c r="D1349" s="2" t="str">
        <f t="shared" si="63"/>
        <v>도내</v>
      </c>
      <c r="E1349" s="3" t="s">
        <v>1573</v>
      </c>
      <c r="F1349" s="2" t="str">
        <f>IFERROR(VLOOKUP($H1349,[1]종합!$B$2:$C$142,2,FALSE),0)</f>
        <v>용역</v>
      </c>
      <c r="G1349" s="2" t="str">
        <f t="shared" si="64"/>
        <v>수의계약</v>
      </c>
      <c r="H1349" s="2" t="str">
        <f>IFERROR(VLOOKUP(I1349,[1]종합!$A$1:$C$143,2,FALSE),0)</f>
        <v>문화예술</v>
      </c>
      <c r="I1349" s="2" t="s">
        <v>1630</v>
      </c>
      <c r="J1349" s="7" t="s">
        <v>1395</v>
      </c>
      <c r="K1349" s="2" t="s">
        <v>1571</v>
      </c>
      <c r="L1349" s="7" t="s">
        <v>38</v>
      </c>
      <c r="M1349" s="2" t="str">
        <f t="shared" si="65"/>
        <v>100만원 미만</v>
      </c>
      <c r="N1349" s="11">
        <v>800000</v>
      </c>
    </row>
    <row r="1350" spans="1:14" ht="16.5" customHeight="1" x14ac:dyDescent="0.4">
      <c r="A1350" s="1">
        <v>1348</v>
      </c>
      <c r="B1350" s="2" t="s">
        <v>1568</v>
      </c>
      <c r="C1350" s="7" t="s">
        <v>1493</v>
      </c>
      <c r="D1350" s="2" t="str">
        <f t="shared" si="63"/>
        <v>도내</v>
      </c>
      <c r="E1350" s="3" t="s">
        <v>1573</v>
      </c>
      <c r="F1350" s="2" t="str">
        <f>IFERROR(VLOOKUP($H1350,[1]종합!$B$2:$C$142,2,FALSE),0)</f>
        <v>용역</v>
      </c>
      <c r="G1350" s="2" t="str">
        <f t="shared" si="64"/>
        <v>수의계약</v>
      </c>
      <c r="H1350" s="2" t="str">
        <f>IFERROR(VLOOKUP(I1350,[1]종합!$A$1:$C$143,2,FALSE),0)</f>
        <v>청소및시설관리</v>
      </c>
      <c r="I1350" s="2" t="s">
        <v>1631</v>
      </c>
      <c r="J1350" s="7" t="s">
        <v>1396</v>
      </c>
      <c r="K1350" s="2" t="s">
        <v>1571</v>
      </c>
      <c r="L1350" s="7" t="s">
        <v>866</v>
      </c>
      <c r="M1350" s="2" t="str">
        <f t="shared" si="65"/>
        <v>100만원 미만</v>
      </c>
      <c r="N1350" s="11">
        <v>485100</v>
      </c>
    </row>
    <row r="1351" spans="1:14" ht="16.5" customHeight="1" x14ac:dyDescent="0.4">
      <c r="A1351" s="1">
        <v>1349</v>
      </c>
      <c r="B1351" s="2" t="s">
        <v>1568</v>
      </c>
      <c r="C1351" s="7" t="s">
        <v>1493</v>
      </c>
      <c r="D1351" s="2" t="str">
        <f t="shared" si="63"/>
        <v>도내</v>
      </c>
      <c r="E1351" s="3" t="s">
        <v>1573</v>
      </c>
      <c r="F1351" s="2" t="str">
        <f>IFERROR(VLOOKUP($H1351,[1]종합!$B$2:$C$142,2,FALSE),0)</f>
        <v>물품</v>
      </c>
      <c r="G1351" s="2" t="str">
        <f t="shared" si="64"/>
        <v>수의계약</v>
      </c>
      <c r="H1351" s="2" t="str">
        <f>IFERROR(VLOOKUP(I1351,[1]종합!$A$1:$C$143,2,FALSE),0)</f>
        <v>청소위생용품</v>
      </c>
      <c r="I1351" s="2" t="s">
        <v>1632</v>
      </c>
      <c r="J1351" s="7" t="s">
        <v>1397</v>
      </c>
      <c r="K1351" s="2" t="s">
        <v>1571</v>
      </c>
      <c r="L1351" s="7" t="s">
        <v>354</v>
      </c>
      <c r="M1351" s="2" t="str">
        <f t="shared" si="65"/>
        <v>100~500만원</v>
      </c>
      <c r="N1351" s="11">
        <v>2095500</v>
      </c>
    </row>
    <row r="1352" spans="1:14" ht="16.5" customHeight="1" x14ac:dyDescent="0.4">
      <c r="A1352" s="1">
        <v>1350</v>
      </c>
      <c r="B1352" s="2" t="s">
        <v>1568</v>
      </c>
      <c r="C1352" s="7" t="s">
        <v>1493</v>
      </c>
      <c r="D1352" s="2" t="str">
        <f t="shared" si="63"/>
        <v>도내</v>
      </c>
      <c r="E1352" s="3" t="s">
        <v>1573</v>
      </c>
      <c r="F1352" s="2" t="str">
        <f>IFERROR(VLOOKUP($H1352,[1]종합!$B$2:$C$142,2,FALSE),0)</f>
        <v>용역</v>
      </c>
      <c r="G1352" s="2" t="str">
        <f t="shared" si="64"/>
        <v>수의계약</v>
      </c>
      <c r="H1352" s="2" t="str">
        <f>IFERROR(VLOOKUP(I1352,[1]종합!$A$1:$C$143,2,FALSE),0)</f>
        <v>청소및시설관리</v>
      </c>
      <c r="I1352" s="2" t="s">
        <v>1574</v>
      </c>
      <c r="J1352" s="7" t="s">
        <v>1398</v>
      </c>
      <c r="K1352" s="2" t="s">
        <v>1571</v>
      </c>
      <c r="L1352" s="7" t="s">
        <v>40</v>
      </c>
      <c r="M1352" s="2" t="str">
        <f t="shared" si="65"/>
        <v>100~500만원</v>
      </c>
      <c r="N1352" s="11">
        <v>1500000</v>
      </c>
    </row>
    <row r="1353" spans="1:14" ht="16.5" customHeight="1" x14ac:dyDescent="0.4">
      <c r="A1353" s="1">
        <v>1351</v>
      </c>
      <c r="B1353" s="2" t="s">
        <v>1568</v>
      </c>
      <c r="C1353" s="7" t="s">
        <v>1492</v>
      </c>
      <c r="D1353" s="2" t="str">
        <f t="shared" si="63"/>
        <v>도내</v>
      </c>
      <c r="E1353" s="2" t="s">
        <v>1569</v>
      </c>
      <c r="F1353" s="2">
        <f>IFERROR(VLOOKUP($H1353,[1]종합!$B$2:$C$142,2,FALSE),0)</f>
        <v>0</v>
      </c>
      <c r="G1353" s="2" t="str">
        <f t="shared" si="64"/>
        <v>수의계약</v>
      </c>
      <c r="H1353" s="2">
        <f>IFERROR(VLOOKUP(I1353,[1]종합!$A$1:$C$143,2,FALSE),0)</f>
        <v>0</v>
      </c>
      <c r="I1353" s="2" t="s">
        <v>1602</v>
      </c>
      <c r="J1353" s="7" t="s">
        <v>1399</v>
      </c>
      <c r="K1353" s="2" t="s">
        <v>1571</v>
      </c>
      <c r="L1353" s="7" t="s">
        <v>17</v>
      </c>
      <c r="M1353" s="2" t="str">
        <f t="shared" si="65"/>
        <v>100~500만원</v>
      </c>
      <c r="N1353" s="11">
        <v>4655000</v>
      </c>
    </row>
    <row r="1354" spans="1:14" ht="16.5" customHeight="1" x14ac:dyDescent="0.4">
      <c r="A1354" s="1">
        <v>1352</v>
      </c>
      <c r="B1354" s="2" t="s">
        <v>1568</v>
      </c>
      <c r="C1354" s="7" t="s">
        <v>1493</v>
      </c>
      <c r="D1354" s="2" t="str">
        <f t="shared" si="63"/>
        <v>도내</v>
      </c>
      <c r="E1354" s="3" t="s">
        <v>1573</v>
      </c>
      <c r="F1354" s="2" t="str">
        <f>IFERROR(VLOOKUP($H1354,[1]종합!$B$2:$C$142,2,FALSE),0)</f>
        <v>용역</v>
      </c>
      <c r="G1354" s="2" t="str">
        <f t="shared" si="64"/>
        <v>수의계약</v>
      </c>
      <c r="H1354" s="2" t="str">
        <f>IFERROR(VLOOKUP(I1354,[1]종합!$A$1:$C$143,2,FALSE),0)</f>
        <v>청소및시설관리</v>
      </c>
      <c r="I1354" s="2" t="s">
        <v>1583</v>
      </c>
      <c r="J1354" s="7" t="s">
        <v>1400</v>
      </c>
      <c r="K1354" s="2" t="s">
        <v>1571</v>
      </c>
      <c r="L1354" s="7" t="s">
        <v>1204</v>
      </c>
      <c r="M1354" s="2" t="str">
        <f t="shared" si="65"/>
        <v>100만원 미만</v>
      </c>
      <c r="N1354" s="11">
        <v>836000</v>
      </c>
    </row>
    <row r="1355" spans="1:14" ht="16.5" customHeight="1" x14ac:dyDescent="0.4">
      <c r="A1355" s="1">
        <v>1353</v>
      </c>
      <c r="B1355" s="2" t="s">
        <v>1568</v>
      </c>
      <c r="C1355" s="7" t="s">
        <v>1493</v>
      </c>
      <c r="D1355" s="2" t="str">
        <f t="shared" si="63"/>
        <v>도내</v>
      </c>
      <c r="E1355" s="3" t="s">
        <v>1573</v>
      </c>
      <c r="F1355" s="2" t="str">
        <f>IFERROR(VLOOKUP($H1355,[1]종합!$B$2:$C$142,2,FALSE),0)</f>
        <v>용역</v>
      </c>
      <c r="G1355" s="2" t="str">
        <f t="shared" si="64"/>
        <v>수의계약</v>
      </c>
      <c r="H1355" s="2" t="str">
        <f>IFERROR(VLOOKUP(I1355,[1]종합!$A$1:$C$143,2,FALSE),0)</f>
        <v>청소및시설관리</v>
      </c>
      <c r="I1355" s="2" t="s">
        <v>1574</v>
      </c>
      <c r="J1355" s="7" t="s">
        <v>1401</v>
      </c>
      <c r="K1355" s="2" t="s">
        <v>1571</v>
      </c>
      <c r="L1355" s="7" t="s">
        <v>40</v>
      </c>
      <c r="M1355" s="2" t="str">
        <f t="shared" si="65"/>
        <v>100~500만원</v>
      </c>
      <c r="N1355" s="11">
        <v>1500000</v>
      </c>
    </row>
    <row r="1356" spans="1:14" ht="16.5" customHeight="1" x14ac:dyDescent="0.4">
      <c r="A1356" s="1">
        <v>1354</v>
      </c>
      <c r="B1356" s="2" t="s">
        <v>1568</v>
      </c>
      <c r="C1356" s="7" t="s">
        <v>1495</v>
      </c>
      <c r="D1356" s="2" t="str">
        <f t="shared" si="63"/>
        <v>도내</v>
      </c>
      <c r="E1356" s="2" t="s">
        <v>1573</v>
      </c>
      <c r="F1356" s="2" t="str">
        <f>IFERROR(VLOOKUP($H1356,[1]종합!$B$2:$C$142,2,FALSE),0)</f>
        <v>용역</v>
      </c>
      <c r="G1356" s="2" t="str">
        <f t="shared" si="64"/>
        <v>수의계약</v>
      </c>
      <c r="H1356" s="2" t="str">
        <f>IFERROR(VLOOKUP(I1356,[1]종합!$A$1:$C$143,2,FALSE),0)</f>
        <v>관리서비스</v>
      </c>
      <c r="I1356" s="2" t="s">
        <v>1585</v>
      </c>
      <c r="J1356" s="7" t="s">
        <v>1402</v>
      </c>
      <c r="K1356" s="2" t="s">
        <v>1571</v>
      </c>
      <c r="L1356" s="7" t="s">
        <v>354</v>
      </c>
      <c r="M1356" s="2" t="str">
        <f t="shared" si="65"/>
        <v>100만원 미만</v>
      </c>
      <c r="N1356" s="11">
        <v>211200</v>
      </c>
    </row>
    <row r="1357" spans="1:14" ht="16.5" customHeight="1" x14ac:dyDescent="0.4">
      <c r="A1357" s="1">
        <v>1355</v>
      </c>
      <c r="B1357" s="2" t="s">
        <v>1568</v>
      </c>
      <c r="C1357" s="7" t="s">
        <v>1496</v>
      </c>
      <c r="D1357" s="2" t="str">
        <f t="shared" si="63"/>
        <v>도내</v>
      </c>
      <c r="E1357" s="2" t="s">
        <v>1573</v>
      </c>
      <c r="F1357" s="2" t="str">
        <f>IFERROR(VLOOKUP($H1357,[1]종합!$B$2:$C$142,2,FALSE),0)</f>
        <v>물품</v>
      </c>
      <c r="G1357" s="2" t="str">
        <f t="shared" si="64"/>
        <v>수의계약</v>
      </c>
      <c r="H1357" s="2" t="str">
        <f>IFERROR(VLOOKUP(I1357,[1]종합!$A$1:$C$143,2,FALSE),0)</f>
        <v>도서및교구재</v>
      </c>
      <c r="I1357" s="2" t="s">
        <v>1586</v>
      </c>
      <c r="J1357" s="7" t="s">
        <v>1403</v>
      </c>
      <c r="K1357" s="2" t="s">
        <v>1571</v>
      </c>
      <c r="L1357" s="7" t="s">
        <v>69</v>
      </c>
      <c r="M1357" s="2" t="str">
        <f t="shared" si="65"/>
        <v>100만원 미만</v>
      </c>
      <c r="N1357" s="11">
        <v>231000</v>
      </c>
    </row>
    <row r="1358" spans="1:14" ht="16.5" customHeight="1" x14ac:dyDescent="0.4">
      <c r="A1358" s="1">
        <v>1356</v>
      </c>
      <c r="B1358" s="2" t="s">
        <v>1568</v>
      </c>
      <c r="C1358" s="7" t="s">
        <v>1499</v>
      </c>
      <c r="D1358" s="2" t="str">
        <f t="shared" si="63"/>
        <v>도내</v>
      </c>
      <c r="E1358" s="3" t="s">
        <v>1573</v>
      </c>
      <c r="F1358" s="2" t="str">
        <f>IFERROR(VLOOKUP($H1358,[1]종합!$B$2:$C$142,2,FALSE),0)</f>
        <v>용역</v>
      </c>
      <c r="G1358" s="2" t="str">
        <f t="shared" si="64"/>
        <v>수의계약</v>
      </c>
      <c r="H1358" s="2" t="str">
        <f>IFERROR(VLOOKUP(I1358,[1]종합!$A$1:$C$143,2,FALSE),0)</f>
        <v>문화예술</v>
      </c>
      <c r="I1358" s="2" t="s">
        <v>1630</v>
      </c>
      <c r="J1358" s="7" t="s">
        <v>1404</v>
      </c>
      <c r="K1358" s="2" t="s">
        <v>1571</v>
      </c>
      <c r="L1358" s="7" t="s">
        <v>42</v>
      </c>
      <c r="M1358" s="2" t="str">
        <f t="shared" si="65"/>
        <v>100만원 미만</v>
      </c>
      <c r="N1358" s="11">
        <v>300000</v>
      </c>
    </row>
    <row r="1359" spans="1:14" ht="16.5" customHeight="1" x14ac:dyDescent="0.4">
      <c r="A1359" s="1">
        <v>1357</v>
      </c>
      <c r="B1359" s="2" t="s">
        <v>1568</v>
      </c>
      <c r="C1359" s="7" t="s">
        <v>1493</v>
      </c>
      <c r="D1359" s="2" t="str">
        <f t="shared" si="63"/>
        <v>도내</v>
      </c>
      <c r="E1359" s="3" t="s">
        <v>1573</v>
      </c>
      <c r="F1359" s="2" t="str">
        <f>IFERROR(VLOOKUP($H1359,[1]종합!$B$2:$C$142,2,FALSE),0)</f>
        <v>용역</v>
      </c>
      <c r="G1359" s="2" t="str">
        <f t="shared" si="64"/>
        <v>수의계약</v>
      </c>
      <c r="H1359" s="2" t="str">
        <f>IFERROR(VLOOKUP(I1359,[1]종합!$A$1:$C$143,2,FALSE),0)</f>
        <v>청소및시설관리</v>
      </c>
      <c r="I1359" s="2" t="s">
        <v>1574</v>
      </c>
      <c r="J1359" s="7" t="s">
        <v>1405</v>
      </c>
      <c r="K1359" s="2" t="s">
        <v>1571</v>
      </c>
      <c r="L1359" s="7" t="s">
        <v>40</v>
      </c>
      <c r="M1359" s="2" t="str">
        <f t="shared" si="65"/>
        <v>100~500만원</v>
      </c>
      <c r="N1359" s="11">
        <v>1500000</v>
      </c>
    </row>
    <row r="1360" spans="1:14" ht="16.5" customHeight="1" x14ac:dyDescent="0.4">
      <c r="A1360" s="1">
        <v>1358</v>
      </c>
      <c r="B1360" s="2" t="s">
        <v>1568</v>
      </c>
      <c r="C1360" s="7" t="s">
        <v>1495</v>
      </c>
      <c r="D1360" s="2" t="str">
        <f t="shared" si="63"/>
        <v>도내</v>
      </c>
      <c r="E1360" s="2" t="s">
        <v>1573</v>
      </c>
      <c r="F1360" s="2" t="str">
        <f>IFERROR(VLOOKUP($H1360,[1]종합!$B$2:$C$142,2,FALSE),0)</f>
        <v>용역</v>
      </c>
      <c r="G1360" s="2" t="str">
        <f t="shared" si="64"/>
        <v>수의계약</v>
      </c>
      <c r="H1360" s="2" t="str">
        <f>IFERROR(VLOOKUP(I1360,[1]종합!$A$1:$C$143,2,FALSE),0)</f>
        <v>관리서비스</v>
      </c>
      <c r="I1360" s="2" t="s">
        <v>1585</v>
      </c>
      <c r="J1360" s="7" t="s">
        <v>1406</v>
      </c>
      <c r="K1360" s="2" t="s">
        <v>1571</v>
      </c>
      <c r="L1360" s="7" t="s">
        <v>500</v>
      </c>
      <c r="M1360" s="2" t="str">
        <f t="shared" si="65"/>
        <v>100만원 미만</v>
      </c>
      <c r="N1360" s="11">
        <v>157000</v>
      </c>
    </row>
    <row r="1361" spans="1:14" ht="16.5" customHeight="1" x14ac:dyDescent="0.4">
      <c r="A1361" s="1">
        <v>1359</v>
      </c>
      <c r="B1361" s="2" t="s">
        <v>1568</v>
      </c>
      <c r="C1361" s="7" t="s">
        <v>1494</v>
      </c>
      <c r="D1361" s="2" t="str">
        <f t="shared" si="63"/>
        <v>도내</v>
      </c>
      <c r="E1361" s="3" t="s">
        <v>1573</v>
      </c>
      <c r="F1361" s="2" t="str">
        <f>IFERROR(VLOOKUP($H1361,[1]종합!$B$2:$C$142,2,FALSE),0)</f>
        <v>용역</v>
      </c>
      <c r="G1361" s="2" t="str">
        <f t="shared" si="64"/>
        <v>수의계약</v>
      </c>
      <c r="H1361" s="2" t="str">
        <f>IFERROR(VLOOKUP(I1361,[1]종합!$A$1:$C$143,2,FALSE),0)</f>
        <v>관리서비스</v>
      </c>
      <c r="I1361" s="2" t="s">
        <v>1585</v>
      </c>
      <c r="J1361" s="7" t="s">
        <v>1407</v>
      </c>
      <c r="K1361" s="2" t="s">
        <v>1571</v>
      </c>
      <c r="L1361" s="7" t="s">
        <v>281</v>
      </c>
      <c r="M1361" s="2" t="str">
        <f t="shared" si="65"/>
        <v>100만원 미만</v>
      </c>
      <c r="N1361" s="11">
        <v>35000</v>
      </c>
    </row>
    <row r="1362" spans="1:14" ht="16.5" customHeight="1" x14ac:dyDescent="0.4">
      <c r="A1362" s="1">
        <v>1360</v>
      </c>
      <c r="B1362" s="2" t="s">
        <v>1568</v>
      </c>
      <c r="C1362" s="7" t="s">
        <v>1493</v>
      </c>
      <c r="D1362" s="2" t="str">
        <f t="shared" si="63"/>
        <v>도내</v>
      </c>
      <c r="E1362" s="3" t="s">
        <v>1573</v>
      </c>
      <c r="F1362" s="2" t="str">
        <f>IFERROR(VLOOKUP($H1362,[1]종합!$B$2:$C$142,2,FALSE),0)</f>
        <v>용역</v>
      </c>
      <c r="G1362" s="2" t="str">
        <f t="shared" si="64"/>
        <v>수의계약</v>
      </c>
      <c r="H1362" s="2" t="str">
        <f>IFERROR(VLOOKUP(I1362,[1]종합!$A$1:$C$143,2,FALSE),0)</f>
        <v>청소및시설관리</v>
      </c>
      <c r="I1362" s="2" t="s">
        <v>1574</v>
      </c>
      <c r="J1362" s="7" t="s">
        <v>1348</v>
      </c>
      <c r="K1362" s="2" t="s">
        <v>1571</v>
      </c>
      <c r="L1362" s="7" t="s">
        <v>1004</v>
      </c>
      <c r="M1362" s="2" t="str">
        <f t="shared" si="65"/>
        <v>100~500만원</v>
      </c>
      <c r="N1362" s="11">
        <v>1974330</v>
      </c>
    </row>
    <row r="1363" spans="1:14" ht="16.5" customHeight="1" x14ac:dyDescent="0.4">
      <c r="A1363" s="1">
        <v>1361</v>
      </c>
      <c r="B1363" s="2" t="s">
        <v>1568</v>
      </c>
      <c r="C1363" s="7" t="s">
        <v>1510</v>
      </c>
      <c r="D1363" s="2" t="str">
        <f t="shared" si="63"/>
        <v>도외</v>
      </c>
      <c r="E1363" s="2" t="s">
        <v>1629</v>
      </c>
      <c r="F1363" s="2" t="str">
        <f>IFERROR(VLOOKUP($H1363,[1]종합!$B$2:$C$142,2,FALSE),0)</f>
        <v>용역</v>
      </c>
      <c r="G1363" s="2" t="str">
        <f t="shared" si="64"/>
        <v>수의계약</v>
      </c>
      <c r="H1363" s="2" t="str">
        <f>IFERROR(VLOOKUP(I1363,[1]종합!$A$1:$C$143,2,FALSE),0)</f>
        <v>교육</v>
      </c>
      <c r="I1363" s="2" t="s">
        <v>1579</v>
      </c>
      <c r="J1363" s="7" t="s">
        <v>1408</v>
      </c>
      <c r="K1363" s="2" t="s">
        <v>1571</v>
      </c>
      <c r="L1363" s="7" t="s">
        <v>31</v>
      </c>
      <c r="M1363" s="2" t="str">
        <f t="shared" si="65"/>
        <v>1000~2000만원</v>
      </c>
      <c r="N1363" s="11">
        <v>10580000</v>
      </c>
    </row>
    <row r="1364" spans="1:14" ht="16.5" customHeight="1" x14ac:dyDescent="0.4">
      <c r="A1364" s="1">
        <v>1362</v>
      </c>
      <c r="B1364" s="2" t="s">
        <v>1568</v>
      </c>
      <c r="C1364" s="7" t="s">
        <v>1506</v>
      </c>
      <c r="D1364" s="2" t="str">
        <f t="shared" si="63"/>
        <v>도외</v>
      </c>
      <c r="E1364" s="2" t="s">
        <v>1633</v>
      </c>
      <c r="F1364" s="2" t="str">
        <f>IFERROR(VLOOKUP($H1364,[1]종합!$B$2:$C$142,2,FALSE),0)</f>
        <v>물품</v>
      </c>
      <c r="G1364" s="2" t="str">
        <f t="shared" si="64"/>
        <v>수의계약</v>
      </c>
      <c r="H1364" s="2" t="str">
        <f>IFERROR(VLOOKUP(I1364,[1]종합!$A$1:$C$143,2,FALSE),0)</f>
        <v>사무용품및소모품</v>
      </c>
      <c r="I1364" s="2" t="s">
        <v>1634</v>
      </c>
      <c r="J1364" s="7" t="s">
        <v>1409</v>
      </c>
      <c r="K1364" s="2" t="s">
        <v>1571</v>
      </c>
      <c r="L1364" s="7" t="s">
        <v>158</v>
      </c>
      <c r="M1364" s="2" t="str">
        <f t="shared" si="65"/>
        <v>100~500만원</v>
      </c>
      <c r="N1364" s="11">
        <v>3600000</v>
      </c>
    </row>
    <row r="1365" spans="1:14" ht="16.5" customHeight="1" x14ac:dyDescent="0.4">
      <c r="A1365" s="1">
        <v>1363</v>
      </c>
      <c r="B1365" s="2" t="s">
        <v>1568</v>
      </c>
      <c r="C1365" s="7" t="s">
        <v>1494</v>
      </c>
      <c r="D1365" s="2" t="str">
        <f t="shared" si="63"/>
        <v>도내</v>
      </c>
      <c r="E1365" s="3" t="s">
        <v>1573</v>
      </c>
      <c r="F1365" s="2" t="str">
        <f>IFERROR(VLOOKUP($H1365,[1]종합!$B$2:$C$142,2,FALSE),0)</f>
        <v>용역</v>
      </c>
      <c r="G1365" s="2" t="str">
        <f t="shared" si="64"/>
        <v>수의계약</v>
      </c>
      <c r="H1365" s="2" t="str">
        <f>IFERROR(VLOOKUP(I1365,[1]종합!$A$1:$C$143,2,FALSE),0)</f>
        <v>관리서비스</v>
      </c>
      <c r="I1365" s="2" t="s">
        <v>1585</v>
      </c>
      <c r="J1365" s="7" t="s">
        <v>1410</v>
      </c>
      <c r="K1365" s="2" t="s">
        <v>1571</v>
      </c>
      <c r="L1365" s="7" t="s">
        <v>114</v>
      </c>
      <c r="M1365" s="2" t="str">
        <f t="shared" si="65"/>
        <v>100만원 미만</v>
      </c>
      <c r="N1365" s="11">
        <v>20000</v>
      </c>
    </row>
    <row r="1366" spans="1:14" ht="16.5" customHeight="1" x14ac:dyDescent="0.4">
      <c r="A1366" s="1">
        <v>1364</v>
      </c>
      <c r="B1366" s="2" t="s">
        <v>1568</v>
      </c>
      <c r="C1366" s="7" t="s">
        <v>1506</v>
      </c>
      <c r="D1366" s="2" t="str">
        <f t="shared" si="63"/>
        <v>도외</v>
      </c>
      <c r="E1366" s="2" t="s">
        <v>1633</v>
      </c>
      <c r="F1366" s="2" t="str">
        <f>IFERROR(VLOOKUP($H1366,[1]종합!$B$2:$C$142,2,FALSE),0)</f>
        <v>물품</v>
      </c>
      <c r="G1366" s="2" t="str">
        <f t="shared" si="64"/>
        <v>수의계약</v>
      </c>
      <c r="H1366" s="2" t="str">
        <f>IFERROR(VLOOKUP(I1366,[1]종합!$A$1:$C$143,2,FALSE),0)</f>
        <v>사무용품및소모품</v>
      </c>
      <c r="I1366" s="2" t="s">
        <v>1634</v>
      </c>
      <c r="J1366" s="7" t="s">
        <v>1411</v>
      </c>
      <c r="K1366" s="2" t="s">
        <v>1571</v>
      </c>
      <c r="L1366" s="7" t="s">
        <v>25</v>
      </c>
      <c r="M1366" s="2" t="str">
        <f t="shared" si="65"/>
        <v>100~500만원</v>
      </c>
      <c r="N1366" s="11">
        <v>1250000</v>
      </c>
    </row>
    <row r="1367" spans="1:14" ht="16.5" customHeight="1" x14ac:dyDescent="0.4">
      <c r="A1367" s="1">
        <v>1365</v>
      </c>
      <c r="B1367" s="2" t="s">
        <v>1568</v>
      </c>
      <c r="C1367" s="7" t="s">
        <v>1506</v>
      </c>
      <c r="D1367" s="2" t="str">
        <f t="shared" si="63"/>
        <v>도외</v>
      </c>
      <c r="E1367" s="3" t="s">
        <v>1633</v>
      </c>
      <c r="F1367" s="2" t="str">
        <f>IFERROR(VLOOKUP($H1367,[1]종합!$B$2:$C$142,2,FALSE),0)</f>
        <v>용역</v>
      </c>
      <c r="G1367" s="2" t="str">
        <f t="shared" si="64"/>
        <v>수의계약</v>
      </c>
      <c r="H1367" s="2" t="str">
        <f>IFERROR(VLOOKUP(I1367,[1]종합!$A$1:$C$143,2,FALSE),0)</f>
        <v>인쇄출판</v>
      </c>
      <c r="I1367" s="2" t="s">
        <v>1635</v>
      </c>
      <c r="J1367" s="7" t="s">
        <v>1412</v>
      </c>
      <c r="K1367" s="2" t="s">
        <v>1571</v>
      </c>
      <c r="L1367" s="7" t="s">
        <v>62</v>
      </c>
      <c r="M1367" s="2" t="str">
        <f t="shared" si="65"/>
        <v>100~500만원</v>
      </c>
      <c r="N1367" s="11">
        <v>1400000</v>
      </c>
    </row>
    <row r="1368" spans="1:14" ht="16.5" customHeight="1" x14ac:dyDescent="0.4">
      <c r="A1368" s="1">
        <v>1366</v>
      </c>
      <c r="B1368" s="2" t="s">
        <v>1568</v>
      </c>
      <c r="C1368" s="7" t="s">
        <v>1493</v>
      </c>
      <c r="D1368" s="2" t="str">
        <f t="shared" si="63"/>
        <v>도내</v>
      </c>
      <c r="E1368" s="3" t="s">
        <v>1573</v>
      </c>
      <c r="F1368" s="2" t="str">
        <f>IFERROR(VLOOKUP($H1368,[1]종합!$B$2:$C$142,2,FALSE),0)</f>
        <v>용역</v>
      </c>
      <c r="G1368" s="2" t="str">
        <f t="shared" si="64"/>
        <v>수의계약</v>
      </c>
      <c r="H1368" s="2" t="str">
        <f>IFERROR(VLOOKUP(I1368,[1]종합!$A$1:$C$143,2,FALSE),0)</f>
        <v>청소및시설관리</v>
      </c>
      <c r="I1368" s="2" t="s">
        <v>1574</v>
      </c>
      <c r="J1368" s="7" t="s">
        <v>1348</v>
      </c>
      <c r="K1368" s="2" t="s">
        <v>1571</v>
      </c>
      <c r="L1368" s="7" t="s">
        <v>1004</v>
      </c>
      <c r="M1368" s="2" t="str">
        <f t="shared" si="65"/>
        <v>100~500만원</v>
      </c>
      <c r="N1368" s="11">
        <v>1974330</v>
      </c>
    </row>
    <row r="1369" spans="1:14" ht="16.5" customHeight="1" x14ac:dyDescent="0.4">
      <c r="A1369" s="1">
        <v>1367</v>
      </c>
      <c r="B1369" s="2" t="s">
        <v>1568</v>
      </c>
      <c r="C1369" s="7" t="s">
        <v>1493</v>
      </c>
      <c r="D1369" s="2" t="str">
        <f t="shared" si="63"/>
        <v>도내</v>
      </c>
      <c r="E1369" s="3" t="s">
        <v>1573</v>
      </c>
      <c r="F1369" s="2" t="str">
        <f>IFERROR(VLOOKUP($H1369,[1]종합!$B$2:$C$142,2,FALSE),0)</f>
        <v>용역</v>
      </c>
      <c r="G1369" s="2" t="str">
        <f t="shared" si="64"/>
        <v>수의계약</v>
      </c>
      <c r="H1369" s="2" t="str">
        <f>IFERROR(VLOOKUP(I1369,[1]종합!$A$1:$C$143,2,FALSE),0)</f>
        <v>청소및시설관리</v>
      </c>
      <c r="I1369" s="2" t="s">
        <v>1583</v>
      </c>
      <c r="J1369" s="7" t="s">
        <v>1413</v>
      </c>
      <c r="K1369" s="2" t="s">
        <v>1571</v>
      </c>
      <c r="L1369" s="7" t="s">
        <v>141</v>
      </c>
      <c r="M1369" s="2" t="str">
        <f t="shared" si="65"/>
        <v>100~500만원</v>
      </c>
      <c r="N1369" s="11">
        <v>1540000</v>
      </c>
    </row>
    <row r="1370" spans="1:14" ht="16.5" customHeight="1" x14ac:dyDescent="0.4">
      <c r="A1370" s="1">
        <v>1368</v>
      </c>
      <c r="B1370" s="2" t="s">
        <v>1568</v>
      </c>
      <c r="C1370" s="7" t="s">
        <v>1493</v>
      </c>
      <c r="D1370" s="2" t="str">
        <f t="shared" si="63"/>
        <v>도내</v>
      </c>
      <c r="E1370" s="3" t="s">
        <v>1573</v>
      </c>
      <c r="F1370" s="2" t="str">
        <f>IFERROR(VLOOKUP($H1370,[1]종합!$B$2:$C$142,2,FALSE),0)</f>
        <v>용역</v>
      </c>
      <c r="G1370" s="2" t="str">
        <f t="shared" si="64"/>
        <v>수의계약</v>
      </c>
      <c r="H1370" s="2" t="str">
        <f>IFERROR(VLOOKUP(I1370,[1]종합!$A$1:$C$143,2,FALSE),0)</f>
        <v>청소및시설관리</v>
      </c>
      <c r="I1370" s="2" t="s">
        <v>1574</v>
      </c>
      <c r="J1370" s="7" t="s">
        <v>1414</v>
      </c>
      <c r="K1370" s="2" t="s">
        <v>1571</v>
      </c>
      <c r="L1370" s="7" t="s">
        <v>40</v>
      </c>
      <c r="M1370" s="2" t="str">
        <f t="shared" si="65"/>
        <v>100~500만원</v>
      </c>
      <c r="N1370" s="11">
        <v>1500000</v>
      </c>
    </row>
    <row r="1371" spans="1:14" ht="16.5" customHeight="1" x14ac:dyDescent="0.4">
      <c r="A1371" s="1">
        <v>1369</v>
      </c>
      <c r="B1371" s="2" t="s">
        <v>1568</v>
      </c>
      <c r="C1371" s="7" t="s">
        <v>1494</v>
      </c>
      <c r="D1371" s="2" t="str">
        <f t="shared" si="63"/>
        <v>도내</v>
      </c>
      <c r="E1371" s="3" t="s">
        <v>1573</v>
      </c>
      <c r="F1371" s="2" t="str">
        <f>IFERROR(VLOOKUP($H1371,[1]종합!$B$2:$C$142,2,FALSE),0)</f>
        <v>용역</v>
      </c>
      <c r="G1371" s="2" t="str">
        <f t="shared" si="64"/>
        <v>수의계약</v>
      </c>
      <c r="H1371" s="2" t="str">
        <f>IFERROR(VLOOKUP(I1371,[1]종합!$A$1:$C$143,2,FALSE),0)</f>
        <v>청소및시설관리</v>
      </c>
      <c r="I1371" s="2" t="s">
        <v>1583</v>
      </c>
      <c r="J1371" s="7" t="s">
        <v>1415</v>
      </c>
      <c r="K1371" s="2" t="s">
        <v>1571</v>
      </c>
      <c r="L1371" s="7" t="s">
        <v>85</v>
      </c>
      <c r="M1371" s="2" t="str">
        <f t="shared" si="65"/>
        <v>100만원 미만</v>
      </c>
      <c r="N1371" s="11">
        <v>35000</v>
      </c>
    </row>
    <row r="1372" spans="1:14" ht="16.5" customHeight="1" x14ac:dyDescent="0.4">
      <c r="A1372" s="1">
        <v>1370</v>
      </c>
      <c r="B1372" s="2" t="s">
        <v>1568</v>
      </c>
      <c r="C1372" s="7" t="s">
        <v>1506</v>
      </c>
      <c r="D1372" s="2" t="str">
        <f t="shared" si="63"/>
        <v>도외</v>
      </c>
      <c r="E1372" s="2" t="s">
        <v>1633</v>
      </c>
      <c r="F1372" s="2" t="str">
        <f>IFERROR(VLOOKUP($H1372,[1]종합!$B$2:$C$142,2,FALSE),0)</f>
        <v>용역</v>
      </c>
      <c r="G1372" s="2" t="str">
        <f t="shared" si="64"/>
        <v>수의계약</v>
      </c>
      <c r="H1372" s="2" t="str">
        <f>IFERROR(VLOOKUP(I1372,[1]종합!$A$1:$C$143,2,FALSE),0)</f>
        <v>인쇄출판</v>
      </c>
      <c r="I1372" s="2" t="s">
        <v>1635</v>
      </c>
      <c r="J1372" s="7" t="s">
        <v>1416</v>
      </c>
      <c r="K1372" s="2" t="s">
        <v>1571</v>
      </c>
      <c r="L1372" s="7" t="s">
        <v>40</v>
      </c>
      <c r="M1372" s="2" t="str">
        <f t="shared" si="65"/>
        <v>100~500만원</v>
      </c>
      <c r="N1372" s="11">
        <v>1700000</v>
      </c>
    </row>
    <row r="1373" spans="1:14" ht="16.5" customHeight="1" x14ac:dyDescent="0.4">
      <c r="A1373" s="1">
        <v>1371</v>
      </c>
      <c r="B1373" s="2" t="s">
        <v>1568</v>
      </c>
      <c r="C1373" s="7" t="s">
        <v>1509</v>
      </c>
      <c r="D1373" s="2" t="str">
        <f t="shared" si="63"/>
        <v>도내</v>
      </c>
      <c r="E1373" s="2" t="s">
        <v>1573</v>
      </c>
      <c r="F1373" s="2" t="str">
        <f>IFERROR(VLOOKUP($H1373,[1]종합!$B$2:$C$142,2,FALSE),0)</f>
        <v>물품</v>
      </c>
      <c r="G1373" s="2" t="str">
        <f t="shared" si="64"/>
        <v>수의계약</v>
      </c>
      <c r="H1373" s="2" t="str">
        <f>IFERROR(VLOOKUP(I1373,[1]종합!$A$1:$C$143,2,FALSE),0)</f>
        <v>사무용품및소모품</v>
      </c>
      <c r="I1373" s="2" t="s">
        <v>1634</v>
      </c>
      <c r="J1373" s="7" t="s">
        <v>1417</v>
      </c>
      <c r="K1373" s="2" t="s">
        <v>1571</v>
      </c>
      <c r="L1373" s="7" t="s">
        <v>99</v>
      </c>
      <c r="M1373" s="2" t="str">
        <f t="shared" si="65"/>
        <v>100만원 미만</v>
      </c>
      <c r="N1373" s="11">
        <v>504000</v>
      </c>
    </row>
    <row r="1374" spans="1:14" ht="16.5" customHeight="1" x14ac:dyDescent="0.4">
      <c r="A1374" s="1">
        <v>1372</v>
      </c>
      <c r="B1374" s="2" t="s">
        <v>1568</v>
      </c>
      <c r="C1374" s="7" t="s">
        <v>1507</v>
      </c>
      <c r="D1374" s="2" t="str">
        <f t="shared" si="63"/>
        <v>도내</v>
      </c>
      <c r="E1374" s="3" t="s">
        <v>1573</v>
      </c>
      <c r="F1374" s="2">
        <f>IFERROR(VLOOKUP($H1374,[1]종합!$B$2:$C$142,2,FALSE),0)</f>
        <v>0</v>
      </c>
      <c r="G1374" s="2" t="str">
        <f t="shared" si="64"/>
        <v>수의계약</v>
      </c>
      <c r="H1374" s="2">
        <f>IFERROR(VLOOKUP(I1374,[1]종합!$A$1:$C$143,2,FALSE),0)</f>
        <v>0</v>
      </c>
      <c r="I1374" s="2" t="s">
        <v>1601</v>
      </c>
      <c r="J1374" s="7" t="s">
        <v>1418</v>
      </c>
      <c r="K1374" s="2" t="s">
        <v>1571</v>
      </c>
      <c r="L1374" s="7" t="s">
        <v>179</v>
      </c>
      <c r="M1374" s="2" t="str">
        <f t="shared" si="65"/>
        <v>100~500만원</v>
      </c>
      <c r="N1374" s="11">
        <v>4060000</v>
      </c>
    </row>
    <row r="1375" spans="1:14" ht="16.5" customHeight="1" x14ac:dyDescent="0.4">
      <c r="A1375" s="1">
        <v>1373</v>
      </c>
      <c r="B1375" s="2" t="s">
        <v>1568</v>
      </c>
      <c r="C1375" s="7" t="s">
        <v>1493</v>
      </c>
      <c r="D1375" s="2" t="str">
        <f t="shared" si="63"/>
        <v>도내</v>
      </c>
      <c r="E1375" s="3" t="s">
        <v>1573</v>
      </c>
      <c r="F1375" s="2" t="str">
        <f>IFERROR(VLOOKUP($H1375,[1]종합!$B$2:$C$142,2,FALSE),0)</f>
        <v>물품</v>
      </c>
      <c r="G1375" s="2" t="str">
        <f t="shared" si="64"/>
        <v>수의계약</v>
      </c>
      <c r="H1375" s="2" t="str">
        <f>IFERROR(VLOOKUP(I1375,[1]종합!$A$1:$C$143,2,FALSE),0)</f>
        <v>청소위생용품</v>
      </c>
      <c r="I1375" s="2" t="s">
        <v>1582</v>
      </c>
      <c r="J1375" s="7" t="s">
        <v>1419</v>
      </c>
      <c r="K1375" s="2" t="s">
        <v>1571</v>
      </c>
      <c r="L1375" s="7" t="s">
        <v>1004</v>
      </c>
      <c r="M1375" s="2" t="str">
        <f t="shared" si="65"/>
        <v>100~500만원</v>
      </c>
      <c r="N1375" s="11">
        <v>1702800</v>
      </c>
    </row>
    <row r="1376" spans="1:14" ht="16.5" customHeight="1" x14ac:dyDescent="0.4">
      <c r="A1376" s="1">
        <v>1374</v>
      </c>
      <c r="B1376" s="2" t="s">
        <v>1568</v>
      </c>
      <c r="C1376" s="7" t="s">
        <v>1495</v>
      </c>
      <c r="D1376" s="2" t="str">
        <f t="shared" si="63"/>
        <v>도내</v>
      </c>
      <c r="E1376" s="2" t="s">
        <v>1573</v>
      </c>
      <c r="F1376" s="2" t="str">
        <f>IFERROR(VLOOKUP($H1376,[1]종합!$B$2:$C$142,2,FALSE),0)</f>
        <v>용역</v>
      </c>
      <c r="G1376" s="2" t="str">
        <f t="shared" si="64"/>
        <v>수의계약</v>
      </c>
      <c r="H1376" s="2" t="str">
        <f>IFERROR(VLOOKUP(I1376,[1]종합!$A$1:$C$143,2,FALSE),0)</f>
        <v>관리서비스</v>
      </c>
      <c r="I1376" s="2" t="s">
        <v>1585</v>
      </c>
      <c r="J1376" s="7" t="s">
        <v>1420</v>
      </c>
      <c r="K1376" s="2" t="s">
        <v>1571</v>
      </c>
      <c r="L1376" s="7" t="s">
        <v>17</v>
      </c>
      <c r="M1376" s="2" t="str">
        <f t="shared" si="65"/>
        <v>100만원 미만</v>
      </c>
      <c r="N1376" s="11">
        <v>993000</v>
      </c>
    </row>
    <row r="1377" spans="1:14" ht="16.5" customHeight="1" x14ac:dyDescent="0.4">
      <c r="A1377" s="1">
        <v>1375</v>
      </c>
      <c r="B1377" s="2" t="s">
        <v>1568</v>
      </c>
      <c r="C1377" s="7" t="s">
        <v>1493</v>
      </c>
      <c r="D1377" s="2" t="str">
        <f t="shared" si="63"/>
        <v>도내</v>
      </c>
      <c r="E1377" s="3" t="s">
        <v>1573</v>
      </c>
      <c r="F1377" s="2" t="str">
        <f>IFERROR(VLOOKUP($H1377,[1]종합!$B$2:$C$142,2,FALSE),0)</f>
        <v>용역</v>
      </c>
      <c r="G1377" s="2" t="str">
        <f t="shared" si="64"/>
        <v>수의계약</v>
      </c>
      <c r="H1377" s="2" t="str">
        <f>IFERROR(VLOOKUP(I1377,[1]종합!$A$1:$C$143,2,FALSE),0)</f>
        <v>청소및시설관리</v>
      </c>
      <c r="I1377" s="2" t="s">
        <v>1574</v>
      </c>
      <c r="J1377" s="7" t="s">
        <v>1421</v>
      </c>
      <c r="K1377" s="2" t="s">
        <v>1571</v>
      </c>
      <c r="L1377" s="7" t="s">
        <v>40</v>
      </c>
      <c r="M1377" s="2" t="str">
        <f t="shared" si="65"/>
        <v>100~500만원</v>
      </c>
      <c r="N1377" s="11">
        <v>1500000</v>
      </c>
    </row>
    <row r="1378" spans="1:14" ht="16.5" customHeight="1" x14ac:dyDescent="0.4">
      <c r="A1378" s="1">
        <v>1376</v>
      </c>
      <c r="B1378" s="2" t="s">
        <v>1568</v>
      </c>
      <c r="C1378" s="7" t="s">
        <v>1495</v>
      </c>
      <c r="D1378" s="2" t="str">
        <f t="shared" si="63"/>
        <v>도내</v>
      </c>
      <c r="E1378" s="2" t="s">
        <v>1573</v>
      </c>
      <c r="F1378" s="2" t="str">
        <f>IFERROR(VLOOKUP($H1378,[1]종합!$B$2:$C$142,2,FALSE),0)</f>
        <v>용역</v>
      </c>
      <c r="G1378" s="2" t="str">
        <f t="shared" si="64"/>
        <v>수의계약</v>
      </c>
      <c r="H1378" s="2" t="str">
        <f>IFERROR(VLOOKUP(I1378,[1]종합!$A$1:$C$143,2,FALSE),0)</f>
        <v>관리서비스</v>
      </c>
      <c r="I1378" s="2" t="s">
        <v>1585</v>
      </c>
      <c r="J1378" s="7" t="s">
        <v>1376</v>
      </c>
      <c r="K1378" s="2" t="s">
        <v>1571</v>
      </c>
      <c r="L1378" s="7" t="s">
        <v>120</v>
      </c>
      <c r="M1378" s="2" t="str">
        <f t="shared" si="65"/>
        <v>100만원 미만</v>
      </c>
      <c r="N1378" s="11">
        <v>842600</v>
      </c>
    </row>
    <row r="1379" spans="1:14" ht="16.5" customHeight="1" x14ac:dyDescent="0.4">
      <c r="A1379" s="1">
        <v>1377</v>
      </c>
      <c r="B1379" s="2" t="s">
        <v>1568</v>
      </c>
      <c r="C1379" s="7" t="s">
        <v>1495</v>
      </c>
      <c r="D1379" s="2" t="str">
        <f t="shared" si="63"/>
        <v>도내</v>
      </c>
      <c r="E1379" s="2" t="s">
        <v>1573</v>
      </c>
      <c r="F1379" s="2" t="str">
        <f>IFERROR(VLOOKUP($H1379,[1]종합!$B$2:$C$142,2,FALSE),0)</f>
        <v>용역</v>
      </c>
      <c r="G1379" s="2" t="str">
        <f t="shared" si="64"/>
        <v>수의계약</v>
      </c>
      <c r="H1379" s="2" t="str">
        <f>IFERROR(VLOOKUP(I1379,[1]종합!$A$1:$C$143,2,FALSE),0)</f>
        <v>관리서비스</v>
      </c>
      <c r="I1379" s="2" t="s">
        <v>1585</v>
      </c>
      <c r="J1379" s="7" t="s">
        <v>1422</v>
      </c>
      <c r="K1379" s="2" t="s">
        <v>1571</v>
      </c>
      <c r="L1379" s="7" t="s">
        <v>1204</v>
      </c>
      <c r="M1379" s="2" t="str">
        <f t="shared" si="65"/>
        <v>100만원 미만</v>
      </c>
      <c r="N1379" s="11">
        <v>100000</v>
      </c>
    </row>
    <row r="1380" spans="1:14" ht="16.5" customHeight="1" x14ac:dyDescent="0.4">
      <c r="A1380" s="1">
        <v>1378</v>
      </c>
      <c r="B1380" s="2" t="s">
        <v>1568</v>
      </c>
      <c r="C1380" s="7" t="s">
        <v>1511</v>
      </c>
      <c r="D1380" s="2" t="str">
        <f t="shared" si="63"/>
        <v>도내</v>
      </c>
      <c r="E1380" s="2" t="s">
        <v>1573</v>
      </c>
      <c r="F1380" s="2" t="str">
        <f>IFERROR(VLOOKUP($H1380,[1]종합!$B$2:$C$142,2,FALSE),0)</f>
        <v>물품</v>
      </c>
      <c r="G1380" s="2" t="str">
        <f t="shared" si="64"/>
        <v>수의계약</v>
      </c>
      <c r="H1380" s="2" t="str">
        <f>IFERROR(VLOOKUP(I1380,[1]종합!$A$1:$C$143,2,FALSE),0)</f>
        <v>농업조경화훼</v>
      </c>
      <c r="I1380" s="2" t="s">
        <v>1584</v>
      </c>
      <c r="J1380" s="7" t="s">
        <v>1349</v>
      </c>
      <c r="K1380" s="2" t="s">
        <v>1571</v>
      </c>
      <c r="L1380" s="7" t="s">
        <v>81</v>
      </c>
      <c r="M1380" s="2" t="str">
        <f t="shared" si="65"/>
        <v>100만원 미만</v>
      </c>
      <c r="N1380" s="11">
        <v>200000</v>
      </c>
    </row>
    <row r="1381" spans="1:14" ht="16.5" customHeight="1" x14ac:dyDescent="0.4">
      <c r="A1381" s="1">
        <v>1379</v>
      </c>
      <c r="B1381" s="2" t="s">
        <v>1568</v>
      </c>
      <c r="C1381" s="7" t="s">
        <v>1503</v>
      </c>
      <c r="D1381" s="2" t="str">
        <f t="shared" si="63"/>
        <v>도내</v>
      </c>
      <c r="E1381" s="2" t="s">
        <v>1573</v>
      </c>
      <c r="F1381" s="2">
        <f>IFERROR(VLOOKUP($H1381,[1]종합!$B$2:$C$142,2,FALSE),0)</f>
        <v>0</v>
      </c>
      <c r="G1381" s="2" t="str">
        <f t="shared" si="64"/>
        <v>수의계약</v>
      </c>
      <c r="H1381" s="2">
        <f>IFERROR(VLOOKUP(I1381,[1]종합!$A$1:$C$143,2,FALSE),0)</f>
        <v>0</v>
      </c>
      <c r="I1381" s="2" t="s">
        <v>1601</v>
      </c>
      <c r="J1381" s="7" t="s">
        <v>1423</v>
      </c>
      <c r="K1381" s="2" t="s">
        <v>1571</v>
      </c>
      <c r="L1381" s="7" t="s">
        <v>17</v>
      </c>
      <c r="M1381" s="2" t="str">
        <f t="shared" si="65"/>
        <v>1000~2000만원</v>
      </c>
      <c r="N1381" s="11">
        <v>12395000</v>
      </c>
    </row>
    <row r="1382" spans="1:14" ht="16.5" customHeight="1" x14ac:dyDescent="0.4">
      <c r="A1382" s="1">
        <v>1380</v>
      </c>
      <c r="B1382" s="2" t="s">
        <v>1568</v>
      </c>
      <c r="C1382" s="7" t="s">
        <v>1493</v>
      </c>
      <c r="D1382" s="2" t="str">
        <f t="shared" si="63"/>
        <v>도내</v>
      </c>
      <c r="E1382" s="3" t="s">
        <v>1573</v>
      </c>
      <c r="F1382" s="2" t="str">
        <f>IFERROR(VLOOKUP($H1382,[1]종합!$B$2:$C$142,2,FALSE),0)</f>
        <v>용역</v>
      </c>
      <c r="G1382" s="2" t="str">
        <f t="shared" si="64"/>
        <v>수의계약</v>
      </c>
      <c r="H1382" s="2" t="str">
        <f>IFERROR(VLOOKUP(I1382,[1]종합!$A$1:$C$143,2,FALSE),0)</f>
        <v>청소및시설관리</v>
      </c>
      <c r="I1382" s="2" t="s">
        <v>1574</v>
      </c>
      <c r="J1382" s="7" t="s">
        <v>1424</v>
      </c>
      <c r="K1382" s="2" t="s">
        <v>1571</v>
      </c>
      <c r="L1382" s="7" t="s">
        <v>1004</v>
      </c>
      <c r="M1382" s="2" t="str">
        <f t="shared" si="65"/>
        <v>500~1000만원</v>
      </c>
      <c r="N1382" s="11">
        <v>6719900</v>
      </c>
    </row>
    <row r="1383" spans="1:14" ht="16.5" customHeight="1" x14ac:dyDescent="0.4">
      <c r="A1383" s="1">
        <v>1381</v>
      </c>
      <c r="B1383" s="2" t="s">
        <v>1568</v>
      </c>
      <c r="C1383" s="7" t="s">
        <v>1493</v>
      </c>
      <c r="D1383" s="2" t="str">
        <f t="shared" si="63"/>
        <v>도내</v>
      </c>
      <c r="E1383" s="3" t="s">
        <v>1573</v>
      </c>
      <c r="F1383" s="2" t="str">
        <f>IFERROR(VLOOKUP($H1383,[1]종합!$B$2:$C$142,2,FALSE),0)</f>
        <v>용역</v>
      </c>
      <c r="G1383" s="2" t="str">
        <f t="shared" si="64"/>
        <v>수의계약</v>
      </c>
      <c r="H1383" s="2" t="str">
        <f>IFERROR(VLOOKUP(I1383,[1]종합!$A$1:$C$143,2,FALSE),0)</f>
        <v>청소및시설관리</v>
      </c>
      <c r="I1383" s="2" t="s">
        <v>1574</v>
      </c>
      <c r="J1383" s="7" t="s">
        <v>1348</v>
      </c>
      <c r="K1383" s="2" t="s">
        <v>1571</v>
      </c>
      <c r="L1383" s="7" t="s">
        <v>1004</v>
      </c>
      <c r="M1383" s="2" t="str">
        <f t="shared" si="65"/>
        <v>100~500만원</v>
      </c>
      <c r="N1383" s="11">
        <v>1974360</v>
      </c>
    </row>
    <row r="1384" spans="1:14" ht="16.5" customHeight="1" x14ac:dyDescent="0.4">
      <c r="A1384" s="1">
        <v>1382</v>
      </c>
      <c r="B1384" s="2" t="s">
        <v>1568</v>
      </c>
      <c r="C1384" s="7" t="s">
        <v>1493</v>
      </c>
      <c r="D1384" s="2" t="str">
        <f t="shared" si="63"/>
        <v>도내</v>
      </c>
      <c r="E1384" s="3" t="s">
        <v>1573</v>
      </c>
      <c r="F1384" s="2" t="str">
        <f>IFERROR(VLOOKUP($H1384,[1]종합!$B$2:$C$142,2,FALSE),0)</f>
        <v>용역</v>
      </c>
      <c r="G1384" s="2" t="str">
        <f t="shared" si="64"/>
        <v>수의계약</v>
      </c>
      <c r="H1384" s="2" t="str">
        <f>IFERROR(VLOOKUP(I1384,[1]종합!$A$1:$C$143,2,FALSE),0)</f>
        <v>청소및시설관리</v>
      </c>
      <c r="I1384" s="2" t="s">
        <v>1574</v>
      </c>
      <c r="J1384" s="7" t="s">
        <v>1425</v>
      </c>
      <c r="K1384" s="2" t="s">
        <v>1571</v>
      </c>
      <c r="L1384" s="7" t="s">
        <v>40</v>
      </c>
      <c r="M1384" s="2" t="str">
        <f t="shared" si="65"/>
        <v>100~500만원</v>
      </c>
      <c r="N1384" s="11">
        <v>1500000</v>
      </c>
    </row>
    <row r="1385" spans="1:14" ht="16.5" customHeight="1" x14ac:dyDescent="0.4">
      <c r="A1385" s="1">
        <v>1383</v>
      </c>
      <c r="B1385" s="2" t="s">
        <v>1568</v>
      </c>
      <c r="C1385" s="7" t="s">
        <v>1493</v>
      </c>
      <c r="D1385" s="2" t="str">
        <f t="shared" si="63"/>
        <v>도내</v>
      </c>
      <c r="E1385" s="3" t="s">
        <v>1573</v>
      </c>
      <c r="F1385" s="2" t="str">
        <f>IFERROR(VLOOKUP($H1385,[1]종합!$B$2:$C$142,2,FALSE),0)</f>
        <v>용역</v>
      </c>
      <c r="G1385" s="2" t="str">
        <f t="shared" si="64"/>
        <v>수의계약</v>
      </c>
      <c r="H1385" s="2" t="str">
        <f>IFERROR(VLOOKUP(I1385,[1]종합!$A$1:$C$143,2,FALSE),0)</f>
        <v>청소및시설관리</v>
      </c>
      <c r="I1385" s="2" t="s">
        <v>1574</v>
      </c>
      <c r="J1385" s="7" t="s">
        <v>1424</v>
      </c>
      <c r="K1385" s="2" t="s">
        <v>1571</v>
      </c>
      <c r="L1385" s="7" t="s">
        <v>1004</v>
      </c>
      <c r="M1385" s="2" t="str">
        <f t="shared" si="65"/>
        <v>100~500만원</v>
      </c>
      <c r="N1385" s="11">
        <v>2500000</v>
      </c>
    </row>
    <row r="1386" spans="1:14" ht="16.5" customHeight="1" x14ac:dyDescent="0.4">
      <c r="A1386" s="1">
        <v>1384</v>
      </c>
      <c r="B1386" s="2" t="s">
        <v>1568</v>
      </c>
      <c r="C1386" s="7" t="s">
        <v>478</v>
      </c>
      <c r="D1386" s="2" t="str">
        <f t="shared" si="63"/>
        <v>도외</v>
      </c>
      <c r="E1386" s="2" t="s">
        <v>1629</v>
      </c>
      <c r="F1386" s="2">
        <f>IFERROR(VLOOKUP($H1386,[1]종합!$B$2:$C$142,2,FALSE),0)</f>
        <v>0</v>
      </c>
      <c r="G1386" s="2" t="str">
        <f t="shared" si="64"/>
        <v>수의계약</v>
      </c>
      <c r="H1386" s="2">
        <f>IFERROR(VLOOKUP(I1386,[1]종합!$A$1:$C$143,2,FALSE),0)</f>
        <v>0</v>
      </c>
      <c r="I1386" s="2" t="s">
        <v>1602</v>
      </c>
      <c r="J1386" s="7" t="s">
        <v>1426</v>
      </c>
      <c r="K1386" s="2" t="s">
        <v>1571</v>
      </c>
      <c r="L1386" s="7" t="s">
        <v>376</v>
      </c>
      <c r="M1386" s="2" t="str">
        <f t="shared" si="65"/>
        <v>100~500만원</v>
      </c>
      <c r="N1386" s="11">
        <v>4433000</v>
      </c>
    </row>
    <row r="1387" spans="1:14" ht="16.5" customHeight="1" x14ac:dyDescent="0.4">
      <c r="A1387" s="1">
        <v>1385</v>
      </c>
      <c r="B1387" s="2" t="s">
        <v>1568</v>
      </c>
      <c r="C1387" s="7" t="s">
        <v>1512</v>
      </c>
      <c r="D1387" s="2" t="str">
        <f t="shared" si="63"/>
        <v>도내</v>
      </c>
      <c r="E1387" s="2" t="s">
        <v>1573</v>
      </c>
      <c r="F1387" s="2">
        <f>IFERROR(VLOOKUP($H1387,[1]종합!$B$2:$C$142,2,FALSE),0)</f>
        <v>0</v>
      </c>
      <c r="G1387" s="2" t="str">
        <f t="shared" si="64"/>
        <v>수의계약</v>
      </c>
      <c r="H1387" s="2">
        <f>IFERROR(VLOOKUP(I1387,[1]종합!$A$1:$C$143,2,FALSE),0)</f>
        <v>0</v>
      </c>
      <c r="I1387" s="2" t="s">
        <v>1601</v>
      </c>
      <c r="J1387" s="7" t="s">
        <v>1427</v>
      </c>
      <c r="K1387" s="2" t="s">
        <v>1571</v>
      </c>
      <c r="L1387" s="7" t="s">
        <v>17</v>
      </c>
      <c r="M1387" s="2" t="str">
        <f t="shared" si="65"/>
        <v>1000~2000만원</v>
      </c>
      <c r="N1387" s="11">
        <v>19000000</v>
      </c>
    </row>
    <row r="1388" spans="1:14" ht="16.5" customHeight="1" x14ac:dyDescent="0.4">
      <c r="A1388" s="1">
        <v>1386</v>
      </c>
      <c r="B1388" s="2" t="s">
        <v>1568</v>
      </c>
      <c r="C1388" s="7" t="s">
        <v>1493</v>
      </c>
      <c r="D1388" s="6" t="s">
        <v>1636</v>
      </c>
      <c r="E1388" s="3" t="s">
        <v>1573</v>
      </c>
      <c r="F1388" s="2" t="str">
        <f>IFERROR(VLOOKUP($H1388,[1]종합!$B$2:$C$142,2,FALSE),0)</f>
        <v>용역</v>
      </c>
      <c r="G1388" s="2" t="str">
        <f t="shared" si="64"/>
        <v>수의계약</v>
      </c>
      <c r="H1388" s="2" t="str">
        <f>IFERROR(VLOOKUP(I1388,[1]종합!$A$1:$C$143,2,FALSE),0)</f>
        <v>청소및시설관리</v>
      </c>
      <c r="I1388" s="2" t="s">
        <v>1574</v>
      </c>
      <c r="J1388" s="7" t="s">
        <v>289</v>
      </c>
      <c r="K1388" s="2" t="s">
        <v>1571</v>
      </c>
      <c r="L1388" s="7" t="s">
        <v>169</v>
      </c>
      <c r="M1388" s="2" t="str">
        <f t="shared" si="65"/>
        <v>100만원 미만</v>
      </c>
      <c r="N1388" s="11">
        <v>770000</v>
      </c>
    </row>
    <row r="1389" spans="1:14" ht="16.5" customHeight="1" x14ac:dyDescent="0.4">
      <c r="A1389" s="1">
        <v>1387</v>
      </c>
      <c r="B1389" s="2" t="s">
        <v>1568</v>
      </c>
      <c r="C1389" s="7" t="s">
        <v>1495</v>
      </c>
      <c r="D1389" s="2" t="str">
        <f t="shared" ref="D1389:D1406" si="66">IF(OR($E1389="천안", $E1389="공주", $E1389="보령", $E1389="아산", $E1389="서산", $E1389="논산", $E1389="계룡", $E1389="당진", $E1389="금산", $E1389="부여", $E1389="서천", $E1389="청양", $E1389="홍성", $E1389="예산", $E1389="태안"), "도내", "도외")</f>
        <v>도내</v>
      </c>
      <c r="E1389" s="2" t="s">
        <v>1573</v>
      </c>
      <c r="F1389" s="2" t="str">
        <f>IFERROR(VLOOKUP($H1389,[1]종합!$B$2:$C$142,2,FALSE),0)</f>
        <v>용역</v>
      </c>
      <c r="G1389" s="2" t="str">
        <f t="shared" si="64"/>
        <v>수의계약</v>
      </c>
      <c r="H1389" s="2" t="str">
        <f>IFERROR(VLOOKUP(I1389,[1]종합!$A$1:$C$143,2,FALSE),0)</f>
        <v>관리서비스</v>
      </c>
      <c r="I1389" s="2" t="s">
        <v>1585</v>
      </c>
      <c r="J1389" s="7" t="s">
        <v>1428</v>
      </c>
      <c r="K1389" s="2" t="s">
        <v>1571</v>
      </c>
      <c r="L1389" s="7" t="s">
        <v>591</v>
      </c>
      <c r="M1389" s="2" t="str">
        <f t="shared" si="65"/>
        <v>100만원 미만</v>
      </c>
      <c r="N1389" s="11">
        <v>864600</v>
      </c>
    </row>
    <row r="1390" spans="1:14" ht="16.5" customHeight="1" x14ac:dyDescent="0.4">
      <c r="A1390" s="1">
        <v>1388</v>
      </c>
      <c r="B1390" s="2" t="s">
        <v>1568</v>
      </c>
      <c r="C1390" s="7" t="s">
        <v>1495</v>
      </c>
      <c r="D1390" s="2" t="str">
        <f t="shared" si="66"/>
        <v>도내</v>
      </c>
      <c r="E1390" s="2" t="s">
        <v>1573</v>
      </c>
      <c r="F1390" s="2" t="str">
        <f>IFERROR(VLOOKUP($H1390,[1]종합!$B$2:$C$142,2,FALSE),0)</f>
        <v>물품</v>
      </c>
      <c r="G1390" s="2" t="str">
        <f t="shared" si="64"/>
        <v>수의계약</v>
      </c>
      <c r="H1390" s="2" t="str">
        <f>IFERROR(VLOOKUP(I1390,[1]종합!$A$1:$C$143,2,FALSE),0)</f>
        <v>기타물품</v>
      </c>
      <c r="I1390" s="2" t="s">
        <v>1637</v>
      </c>
      <c r="J1390" s="7" t="s">
        <v>1429</v>
      </c>
      <c r="K1390" s="2" t="s">
        <v>1571</v>
      </c>
      <c r="L1390" s="7" t="s">
        <v>42</v>
      </c>
      <c r="M1390" s="2" t="str">
        <f t="shared" si="65"/>
        <v>100만원 미만</v>
      </c>
      <c r="N1390" s="11">
        <v>100000</v>
      </c>
    </row>
    <row r="1391" spans="1:14" ht="16.5" customHeight="1" x14ac:dyDescent="0.4">
      <c r="A1391" s="1">
        <v>1389</v>
      </c>
      <c r="B1391" s="2" t="s">
        <v>1568</v>
      </c>
      <c r="C1391" s="7" t="s">
        <v>1513</v>
      </c>
      <c r="D1391" s="2" t="str">
        <f t="shared" si="66"/>
        <v>도내</v>
      </c>
      <c r="E1391" s="2" t="s">
        <v>1573</v>
      </c>
      <c r="F1391" s="2" t="str">
        <f>IFERROR(VLOOKUP($H1391,[1]종합!$B$2:$C$142,2,FALSE),0)</f>
        <v>용역</v>
      </c>
      <c r="G1391" s="2" t="str">
        <f t="shared" si="64"/>
        <v>수의계약</v>
      </c>
      <c r="H1391" s="2" t="str">
        <f>IFERROR(VLOOKUP(I1391,[1]종합!$A$1:$C$143,2,FALSE),0)</f>
        <v>교육</v>
      </c>
      <c r="I1391" s="2" t="s">
        <v>1638</v>
      </c>
      <c r="J1391" s="7" t="s">
        <v>1430</v>
      </c>
      <c r="K1391" s="2" t="s">
        <v>1571</v>
      </c>
      <c r="L1391" s="7" t="s">
        <v>17</v>
      </c>
      <c r="M1391" s="2" t="str">
        <f t="shared" si="65"/>
        <v>1000~2000만원</v>
      </c>
      <c r="N1391" s="11">
        <v>12100000</v>
      </c>
    </row>
    <row r="1392" spans="1:14" ht="16.5" customHeight="1" x14ac:dyDescent="0.4">
      <c r="A1392" s="1">
        <v>1390</v>
      </c>
      <c r="B1392" s="2" t="s">
        <v>1568</v>
      </c>
      <c r="C1392" s="7" t="s">
        <v>1493</v>
      </c>
      <c r="D1392" s="2" t="str">
        <f t="shared" si="66"/>
        <v>도내</v>
      </c>
      <c r="E1392" s="3" t="s">
        <v>1573</v>
      </c>
      <c r="F1392" s="2" t="str">
        <f>IFERROR(VLOOKUP($H1392,[1]종합!$B$2:$C$142,2,FALSE),0)</f>
        <v>용역</v>
      </c>
      <c r="G1392" s="2" t="str">
        <f t="shared" si="64"/>
        <v>수의계약</v>
      </c>
      <c r="H1392" s="2" t="str">
        <f>IFERROR(VLOOKUP(I1392,[1]종합!$A$1:$C$143,2,FALSE),0)</f>
        <v>청소및시설관리</v>
      </c>
      <c r="I1392" s="2" t="s">
        <v>1574</v>
      </c>
      <c r="J1392" s="7" t="s">
        <v>1431</v>
      </c>
      <c r="K1392" s="2" t="s">
        <v>1571</v>
      </c>
      <c r="L1392" s="7" t="s">
        <v>40</v>
      </c>
      <c r="M1392" s="2" t="str">
        <f t="shared" si="65"/>
        <v>100~500만원</v>
      </c>
      <c r="N1392" s="11">
        <v>1500000</v>
      </c>
    </row>
    <row r="1393" spans="1:14" ht="16.5" customHeight="1" x14ac:dyDescent="0.4">
      <c r="A1393" s="1">
        <v>1391</v>
      </c>
      <c r="B1393" s="2" t="s">
        <v>1568</v>
      </c>
      <c r="C1393" s="7" t="s">
        <v>1510</v>
      </c>
      <c r="D1393" s="2" t="str">
        <f t="shared" si="66"/>
        <v>도외</v>
      </c>
      <c r="E1393" s="2" t="s">
        <v>1629</v>
      </c>
      <c r="F1393" s="2" t="str">
        <f>IFERROR(VLOOKUP($H1393,[1]종합!$B$2:$C$142,2,FALSE),0)</f>
        <v>용역</v>
      </c>
      <c r="G1393" s="2" t="str">
        <f t="shared" si="64"/>
        <v>수의계약</v>
      </c>
      <c r="H1393" s="2" t="str">
        <f>IFERROR(VLOOKUP(I1393,[1]종합!$A$1:$C$143,2,FALSE),0)</f>
        <v>교육</v>
      </c>
      <c r="I1393" s="2" t="s">
        <v>1579</v>
      </c>
      <c r="J1393" s="7" t="s">
        <v>1408</v>
      </c>
      <c r="K1393" s="2" t="s">
        <v>1571</v>
      </c>
      <c r="L1393" s="7" t="s">
        <v>31</v>
      </c>
      <c r="M1393" s="2" t="str">
        <f t="shared" si="65"/>
        <v>1000~2000만원</v>
      </c>
      <c r="N1393" s="11">
        <v>15720000</v>
      </c>
    </row>
    <row r="1394" spans="1:14" ht="16.5" customHeight="1" x14ac:dyDescent="0.4">
      <c r="A1394" s="1">
        <v>1392</v>
      </c>
      <c r="B1394" s="2" t="s">
        <v>1568</v>
      </c>
      <c r="C1394" s="7" t="s">
        <v>1493</v>
      </c>
      <c r="D1394" s="2" t="str">
        <f t="shared" si="66"/>
        <v>도내</v>
      </c>
      <c r="E1394" s="3" t="s">
        <v>1573</v>
      </c>
      <c r="F1394" s="2" t="str">
        <f>IFERROR(VLOOKUP($H1394,[1]종합!$B$2:$C$142,2,FALSE),0)</f>
        <v>용역</v>
      </c>
      <c r="G1394" s="2" t="str">
        <f t="shared" si="64"/>
        <v>수의계약</v>
      </c>
      <c r="H1394" s="2" t="str">
        <f>IFERROR(VLOOKUP(I1394,[1]종합!$A$1:$C$143,2,FALSE),0)</f>
        <v>청소및시설관리</v>
      </c>
      <c r="I1394" s="2" t="s">
        <v>1574</v>
      </c>
      <c r="J1394" s="7" t="s">
        <v>1424</v>
      </c>
      <c r="K1394" s="2" t="s">
        <v>1571</v>
      </c>
      <c r="L1394" s="7" t="s">
        <v>1004</v>
      </c>
      <c r="M1394" s="2" t="str">
        <f t="shared" si="65"/>
        <v>100~500만원</v>
      </c>
      <c r="N1394" s="11">
        <v>2314010</v>
      </c>
    </row>
    <row r="1395" spans="1:14" ht="16.5" customHeight="1" x14ac:dyDescent="0.4">
      <c r="A1395" s="1">
        <v>1393</v>
      </c>
      <c r="B1395" s="2" t="s">
        <v>1568</v>
      </c>
      <c r="C1395" s="7" t="s">
        <v>1493</v>
      </c>
      <c r="D1395" s="2" t="str">
        <f t="shared" si="66"/>
        <v>도내</v>
      </c>
      <c r="E1395" s="3" t="s">
        <v>1573</v>
      </c>
      <c r="F1395" s="2" t="str">
        <f>IFERROR(VLOOKUP($H1395,[1]종합!$B$2:$C$142,2,FALSE),0)</f>
        <v>용역</v>
      </c>
      <c r="G1395" s="2" t="str">
        <f t="shared" si="64"/>
        <v>수의계약</v>
      </c>
      <c r="H1395" s="2" t="str">
        <f>IFERROR(VLOOKUP(I1395,[1]종합!$A$1:$C$143,2,FALSE),0)</f>
        <v>청소및시설관리</v>
      </c>
      <c r="I1395" s="2" t="s">
        <v>1574</v>
      </c>
      <c r="J1395" s="7" t="s">
        <v>1343</v>
      </c>
      <c r="K1395" s="2" t="s">
        <v>1571</v>
      </c>
      <c r="L1395" s="7" t="s">
        <v>62</v>
      </c>
      <c r="M1395" s="2" t="str">
        <f t="shared" si="65"/>
        <v>500~1000만원</v>
      </c>
      <c r="N1395" s="11">
        <v>5994000</v>
      </c>
    </row>
    <row r="1396" spans="1:14" ht="16.5" customHeight="1" x14ac:dyDescent="0.4">
      <c r="A1396" s="1">
        <v>1394</v>
      </c>
      <c r="B1396" s="2" t="s">
        <v>1568</v>
      </c>
      <c r="C1396" s="7" t="s">
        <v>1493</v>
      </c>
      <c r="D1396" s="2" t="str">
        <f t="shared" si="66"/>
        <v>도내</v>
      </c>
      <c r="E1396" s="3" t="s">
        <v>1573</v>
      </c>
      <c r="F1396" s="2" t="str">
        <f>IFERROR(VLOOKUP($H1396,[1]종합!$B$2:$C$142,2,FALSE),0)</f>
        <v>용역</v>
      </c>
      <c r="G1396" s="2" t="str">
        <f t="shared" si="64"/>
        <v>수의계약</v>
      </c>
      <c r="H1396" s="2" t="str">
        <f>IFERROR(VLOOKUP(I1396,[1]종합!$A$1:$C$143,2,FALSE),0)</f>
        <v>청소및시설관리</v>
      </c>
      <c r="I1396" s="2" t="s">
        <v>1583</v>
      </c>
      <c r="J1396" s="7" t="s">
        <v>1432</v>
      </c>
      <c r="K1396" s="2" t="s">
        <v>1571</v>
      </c>
      <c r="L1396" s="7" t="s">
        <v>31</v>
      </c>
      <c r="M1396" s="2" t="str">
        <f t="shared" si="65"/>
        <v>100만원 미만</v>
      </c>
      <c r="N1396" s="11">
        <v>990000</v>
      </c>
    </row>
    <row r="1397" spans="1:14" ht="16.5" customHeight="1" x14ac:dyDescent="0.4">
      <c r="A1397" s="1">
        <v>1395</v>
      </c>
      <c r="B1397" s="2" t="s">
        <v>1568</v>
      </c>
      <c r="C1397" s="7" t="s">
        <v>1493</v>
      </c>
      <c r="D1397" s="2" t="str">
        <f t="shared" si="66"/>
        <v>도내</v>
      </c>
      <c r="E1397" s="3" t="s">
        <v>1573</v>
      </c>
      <c r="F1397" s="2" t="str">
        <f>IFERROR(VLOOKUP($H1397,[1]종합!$B$2:$C$142,2,FALSE),0)</f>
        <v>용역</v>
      </c>
      <c r="G1397" s="2" t="str">
        <f t="shared" si="64"/>
        <v>수의계약</v>
      </c>
      <c r="H1397" s="2" t="str">
        <f>IFERROR(VLOOKUP(I1397,[1]종합!$A$1:$C$143,2,FALSE),0)</f>
        <v>청소및시설관리</v>
      </c>
      <c r="I1397" s="2" t="s">
        <v>1574</v>
      </c>
      <c r="J1397" s="7" t="s">
        <v>1345</v>
      </c>
      <c r="K1397" s="2" t="s">
        <v>1571</v>
      </c>
      <c r="L1397" s="7" t="s">
        <v>354</v>
      </c>
      <c r="M1397" s="2" t="str">
        <f t="shared" si="65"/>
        <v>500~1000만원</v>
      </c>
      <c r="N1397" s="11">
        <v>6566700</v>
      </c>
    </row>
    <row r="1398" spans="1:14" ht="16.5" customHeight="1" x14ac:dyDescent="0.4">
      <c r="A1398" s="1">
        <v>1396</v>
      </c>
      <c r="B1398" s="2" t="s">
        <v>1568</v>
      </c>
      <c r="C1398" s="7" t="s">
        <v>1494</v>
      </c>
      <c r="D1398" s="2" t="str">
        <f t="shared" si="66"/>
        <v>도내</v>
      </c>
      <c r="E1398" s="3" t="s">
        <v>1573</v>
      </c>
      <c r="F1398" s="2" t="str">
        <f>IFERROR(VLOOKUP($H1398,[1]종합!$B$2:$C$142,2,FALSE),0)</f>
        <v>용역</v>
      </c>
      <c r="G1398" s="2" t="str">
        <f t="shared" si="64"/>
        <v>수의계약</v>
      </c>
      <c r="H1398" s="2" t="str">
        <f>IFERROR(VLOOKUP(I1398,[1]종합!$A$1:$C$143,2,FALSE),0)</f>
        <v>청소및시설관리</v>
      </c>
      <c r="I1398" s="2" t="s">
        <v>1713</v>
      </c>
      <c r="J1398" s="7" t="s">
        <v>1433</v>
      </c>
      <c r="K1398" s="2" t="s">
        <v>1571</v>
      </c>
      <c r="L1398" s="7" t="s">
        <v>169</v>
      </c>
      <c r="M1398" s="2" t="str">
        <f t="shared" si="65"/>
        <v>100만원 미만</v>
      </c>
      <c r="N1398" s="11">
        <v>40000</v>
      </c>
    </row>
    <row r="1399" spans="1:14" ht="16.5" customHeight="1" x14ac:dyDescent="0.4">
      <c r="A1399" s="1">
        <v>1397</v>
      </c>
      <c r="B1399" s="2" t="s">
        <v>1568</v>
      </c>
      <c r="C1399" s="7" t="s">
        <v>1494</v>
      </c>
      <c r="D1399" s="2" t="str">
        <f t="shared" si="66"/>
        <v>도내</v>
      </c>
      <c r="E1399" s="3" t="s">
        <v>1573</v>
      </c>
      <c r="F1399" s="2" t="str">
        <f>IFERROR(VLOOKUP($H1399,[1]종합!$B$2:$C$142,2,FALSE),0)</f>
        <v>용역</v>
      </c>
      <c r="G1399" s="2" t="str">
        <f t="shared" si="64"/>
        <v>수의계약</v>
      </c>
      <c r="H1399" s="2" t="str">
        <f>IFERROR(VLOOKUP(I1399,[1]종합!$A$1:$C$143,2,FALSE),0)</f>
        <v>관리서비스</v>
      </c>
      <c r="I1399" s="2" t="s">
        <v>1585</v>
      </c>
      <c r="J1399" s="7" t="s">
        <v>1434</v>
      </c>
      <c r="K1399" s="2" t="s">
        <v>1571</v>
      </c>
      <c r="L1399" s="7" t="s">
        <v>58</v>
      </c>
      <c r="M1399" s="2" t="str">
        <f t="shared" si="65"/>
        <v>100만원 미만</v>
      </c>
      <c r="N1399" s="11">
        <v>10000</v>
      </c>
    </row>
    <row r="1400" spans="1:14" ht="16.5" customHeight="1" x14ac:dyDescent="0.4">
      <c r="A1400" s="1">
        <v>1398</v>
      </c>
      <c r="B1400" s="2" t="s">
        <v>1568</v>
      </c>
      <c r="C1400" s="7" t="s">
        <v>1495</v>
      </c>
      <c r="D1400" s="2" t="str">
        <f t="shared" si="66"/>
        <v>도내</v>
      </c>
      <c r="E1400" s="2" t="s">
        <v>1573</v>
      </c>
      <c r="F1400" s="2" t="str">
        <f>IFERROR(VLOOKUP($H1400,[1]종합!$B$2:$C$142,2,FALSE),0)</f>
        <v>용역</v>
      </c>
      <c r="G1400" s="2" t="str">
        <f t="shared" si="64"/>
        <v>수의계약</v>
      </c>
      <c r="H1400" s="2" t="str">
        <f>IFERROR(VLOOKUP(I1400,[1]종합!$A$1:$C$143,2,FALSE),0)</f>
        <v>관리서비스</v>
      </c>
      <c r="I1400" s="2" t="s">
        <v>1585</v>
      </c>
      <c r="J1400" s="7" t="s">
        <v>1435</v>
      </c>
      <c r="K1400" s="2" t="s">
        <v>1571</v>
      </c>
      <c r="L1400" s="7" t="s">
        <v>500</v>
      </c>
      <c r="M1400" s="2" t="str">
        <f t="shared" si="65"/>
        <v>100만원 미만</v>
      </c>
      <c r="N1400" s="11">
        <v>100000</v>
      </c>
    </row>
    <row r="1401" spans="1:14" ht="16.5" customHeight="1" x14ac:dyDescent="0.4">
      <c r="A1401" s="1">
        <v>1399</v>
      </c>
      <c r="B1401" s="2" t="s">
        <v>1568</v>
      </c>
      <c r="C1401" s="7" t="s">
        <v>1492</v>
      </c>
      <c r="D1401" s="2" t="str">
        <f t="shared" si="66"/>
        <v>도내</v>
      </c>
      <c r="E1401" s="3" t="s">
        <v>1569</v>
      </c>
      <c r="F1401" s="2" t="str">
        <f>IFERROR(VLOOKUP($H1401,[1]종합!$B$2:$C$142,2,FALSE),0)</f>
        <v>용역</v>
      </c>
      <c r="G1401" s="2" t="str">
        <f t="shared" si="64"/>
        <v>수의계약</v>
      </c>
      <c r="H1401" s="2" t="str">
        <f>IFERROR(VLOOKUP(I1401,[1]종합!$A$1:$C$143,2,FALSE),0)</f>
        <v>연구조사및감리</v>
      </c>
      <c r="I1401" s="2" t="s">
        <v>1570</v>
      </c>
      <c r="J1401" s="7" t="s">
        <v>1338</v>
      </c>
      <c r="K1401" s="2" t="s">
        <v>1571</v>
      </c>
      <c r="L1401" s="7" t="s">
        <v>179</v>
      </c>
      <c r="M1401" s="2" t="str">
        <f t="shared" si="65"/>
        <v>500~1000만원</v>
      </c>
      <c r="N1401" s="11">
        <v>9348000</v>
      </c>
    </row>
    <row r="1402" spans="1:14" ht="16.5" customHeight="1" x14ac:dyDescent="0.4">
      <c r="A1402" s="1">
        <v>1400</v>
      </c>
      <c r="B1402" s="2" t="s">
        <v>1568</v>
      </c>
      <c r="C1402" s="7" t="s">
        <v>1492</v>
      </c>
      <c r="D1402" s="2" t="str">
        <f t="shared" si="66"/>
        <v>도내</v>
      </c>
      <c r="E1402" s="2" t="s">
        <v>1569</v>
      </c>
      <c r="F1402" s="2" t="str">
        <f>IFERROR(VLOOKUP($H1402,[1]종합!$B$2:$C$142,2,FALSE),0)</f>
        <v>용역</v>
      </c>
      <c r="G1402" s="2" t="str">
        <f t="shared" si="64"/>
        <v>수의계약</v>
      </c>
      <c r="H1402" s="2" t="str">
        <f>IFERROR(VLOOKUP(I1402,[1]종합!$A$1:$C$143,2,FALSE),0)</f>
        <v>홍보및동영상</v>
      </c>
      <c r="I1402" s="2" t="s">
        <v>1639</v>
      </c>
      <c r="J1402" s="7" t="s">
        <v>1436</v>
      </c>
      <c r="K1402" s="2" t="s">
        <v>1571</v>
      </c>
      <c r="L1402" s="7" t="s">
        <v>17</v>
      </c>
      <c r="M1402" s="2" t="str">
        <f t="shared" si="65"/>
        <v>100~500만원</v>
      </c>
      <c r="N1402" s="11">
        <v>3190000</v>
      </c>
    </row>
    <row r="1403" spans="1:14" ht="16.5" customHeight="1" x14ac:dyDescent="0.4">
      <c r="A1403" s="1">
        <v>1401</v>
      </c>
      <c r="B1403" s="2" t="s">
        <v>1568</v>
      </c>
      <c r="C1403" s="7" t="s">
        <v>1493</v>
      </c>
      <c r="D1403" s="2" t="str">
        <f t="shared" si="66"/>
        <v>도내</v>
      </c>
      <c r="E1403" s="3" t="s">
        <v>1573</v>
      </c>
      <c r="F1403" s="2" t="str">
        <f>IFERROR(VLOOKUP($H1403,[1]종합!$B$2:$C$142,2,FALSE),0)</f>
        <v>용역</v>
      </c>
      <c r="G1403" s="2" t="str">
        <f t="shared" si="64"/>
        <v>수의계약</v>
      </c>
      <c r="H1403" s="2" t="str">
        <f>IFERROR(VLOOKUP(I1403,[1]종합!$A$1:$C$143,2,FALSE),0)</f>
        <v>청소및시설관리</v>
      </c>
      <c r="I1403" s="2" t="s">
        <v>1574</v>
      </c>
      <c r="J1403" s="7" t="s">
        <v>1437</v>
      </c>
      <c r="K1403" s="2" t="s">
        <v>1571</v>
      </c>
      <c r="L1403" s="7" t="s">
        <v>165</v>
      </c>
      <c r="M1403" s="2" t="str">
        <f t="shared" si="65"/>
        <v>100만원 미만</v>
      </c>
      <c r="N1403" s="11">
        <v>990000</v>
      </c>
    </row>
    <row r="1404" spans="1:14" ht="16.5" customHeight="1" x14ac:dyDescent="0.4">
      <c r="A1404" s="1">
        <v>1402</v>
      </c>
      <c r="B1404" s="2" t="s">
        <v>1568</v>
      </c>
      <c r="C1404" s="7" t="s">
        <v>1514</v>
      </c>
      <c r="D1404" s="2" t="str">
        <f t="shared" si="66"/>
        <v>도외</v>
      </c>
      <c r="E1404" s="2" t="s">
        <v>1640</v>
      </c>
      <c r="F1404" s="2" t="str">
        <f>IFERROR(VLOOKUP($H1404,[1]종합!$B$2:$C$142,2,FALSE),0)</f>
        <v>물품</v>
      </c>
      <c r="G1404" s="2" t="str">
        <f t="shared" si="64"/>
        <v>입찰계약</v>
      </c>
      <c r="H1404" s="2" t="str">
        <f>IFERROR(VLOOKUP(I1404,[1]종합!$A$1:$C$143,2,FALSE),0)</f>
        <v>안전용품</v>
      </c>
      <c r="I1404" s="2" t="s">
        <v>1641</v>
      </c>
      <c r="J1404" s="7" t="s">
        <v>1438</v>
      </c>
      <c r="K1404" s="2" t="s">
        <v>1571</v>
      </c>
      <c r="L1404" s="7" t="s">
        <v>416</v>
      </c>
      <c r="M1404" s="2" t="str">
        <f t="shared" si="65"/>
        <v>5000만원 이상</v>
      </c>
      <c r="N1404" s="11">
        <v>77000000</v>
      </c>
    </row>
    <row r="1405" spans="1:14" ht="16.5" customHeight="1" x14ac:dyDescent="0.4">
      <c r="A1405" s="1">
        <v>1403</v>
      </c>
      <c r="B1405" s="2" t="s">
        <v>1568</v>
      </c>
      <c r="C1405" s="7" t="s">
        <v>1515</v>
      </c>
      <c r="D1405" s="2" t="str">
        <f t="shared" si="66"/>
        <v>도외</v>
      </c>
      <c r="E1405" s="2" t="s">
        <v>1629</v>
      </c>
      <c r="F1405" s="2" t="str">
        <f>IFERROR(VLOOKUP($H1405,[1]종합!$B$2:$C$142,2,FALSE),0)</f>
        <v>물품</v>
      </c>
      <c r="G1405" s="2" t="str">
        <f t="shared" si="64"/>
        <v>수의계약</v>
      </c>
      <c r="H1405" s="2" t="str">
        <f>IFERROR(VLOOKUP(I1405,[1]종합!$A$1:$C$143,2,FALSE),0)</f>
        <v>산업설비</v>
      </c>
      <c r="I1405" s="2" t="s">
        <v>1642</v>
      </c>
      <c r="J1405" s="7" t="s">
        <v>1439</v>
      </c>
      <c r="K1405" s="2" t="s">
        <v>1571</v>
      </c>
      <c r="L1405" s="7" t="s">
        <v>127</v>
      </c>
      <c r="M1405" s="2" t="str">
        <f t="shared" si="65"/>
        <v>1000~2000만원</v>
      </c>
      <c r="N1405" s="11">
        <v>12069000</v>
      </c>
    </row>
    <row r="1406" spans="1:14" ht="17.25" customHeight="1" thickBot="1" x14ac:dyDescent="0.45">
      <c r="A1406" s="18">
        <v>1404</v>
      </c>
      <c r="B1406" s="12" t="s">
        <v>1568</v>
      </c>
      <c r="C1406" s="13" t="s">
        <v>1515</v>
      </c>
      <c r="D1406" s="12" t="str">
        <f t="shared" si="66"/>
        <v>도외</v>
      </c>
      <c r="E1406" s="12" t="s">
        <v>1629</v>
      </c>
      <c r="F1406" s="2" t="str">
        <f>IFERROR(VLOOKUP($H1406,[1]종합!$B$2:$C$142,2,FALSE),0)</f>
        <v>물품</v>
      </c>
      <c r="G1406" s="12" t="str">
        <f t="shared" si="64"/>
        <v>수의계약</v>
      </c>
      <c r="H1406" s="2" t="str">
        <f>IFERROR(VLOOKUP(I1406,[1]종합!$A$1:$C$143,2,FALSE),0)</f>
        <v>산업설비</v>
      </c>
      <c r="I1406" s="12" t="s">
        <v>1642</v>
      </c>
      <c r="J1406" s="13" t="s">
        <v>1439</v>
      </c>
      <c r="K1406" s="14" t="s">
        <v>1571</v>
      </c>
      <c r="L1406" s="13" t="s">
        <v>127</v>
      </c>
      <c r="M1406" s="12" t="str">
        <f t="shared" si="65"/>
        <v>100~500만원</v>
      </c>
      <c r="N1406" s="15">
        <v>1556000</v>
      </c>
    </row>
  </sheetData>
  <autoFilter ref="A2:N1406">
    <sortState ref="A3:N1406">
      <sortCondition ref="A2:A1406"/>
    </sortState>
  </autoFilter>
  <mergeCells count="1"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사회적기업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2019-02-27T08:22:04Z</dcterms:created>
  <dcterms:modified xsi:type="dcterms:W3CDTF">2019-03-18T11:22:48Z</dcterms:modified>
</cp:coreProperties>
</file>